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 Control - Procedures and Forms\Internal Document\Project Assessment Management (Assessment and Development) P&amp;P\Forms\"/>
    </mc:Choice>
  </mc:AlternateContent>
  <xr:revisionPtr revIDLastSave="0" documentId="13_ncr:1_{F1E0F000-19A5-44B8-8079-5F4B2A0D44A3}" xr6:coauthVersionLast="34" xr6:coauthVersionMax="34" xr10:uidLastSave="{00000000-0000-0000-0000-000000000000}"/>
  <bookViews>
    <workbookView xWindow="9465" yWindow="-15" windowWidth="19215" windowHeight="12210" activeTab="2" xr2:uid="{00000000-000D-0000-FFFF-FFFF00000000}"/>
  </bookViews>
  <sheets>
    <sheet name="detail(BI)" sheetId="5" r:id="rId1"/>
    <sheet name="Credit Summary" sheetId="6" r:id="rId2"/>
    <sheet name="Target Rating" sheetId="7" r:id="rId3"/>
    <sheet name="pull down list" sheetId="8" state="hidden" r:id="rId4"/>
  </sheets>
  <definedNames>
    <definedName name="_xlnm.Print_Area" localSheetId="1">'Credit Summary'!$A$1:$H$88</definedName>
    <definedName name="_xlnm.Print_Area" localSheetId="0">'detail(BI)'!$A$1:$K$48</definedName>
    <definedName name="_xlnm.Print_Area" localSheetId="2">'Target Rating'!$A$1:$G$11</definedName>
    <definedName name="_xlnm.Print_Titles" localSheetId="1">'Credit Summary'!$1:$1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5" i="6" l="1"/>
  <c r="C6" i="7"/>
  <c r="G87" i="6"/>
  <c r="D45" i="5"/>
  <c r="G6" i="6"/>
  <c r="D3" i="7"/>
  <c r="D9" i="7"/>
  <c r="G81" i="6"/>
  <c r="D8" i="7"/>
  <c r="E81" i="6"/>
  <c r="C8" i="7"/>
  <c r="G65" i="6"/>
  <c r="D7" i="7"/>
  <c r="E65" i="6"/>
  <c r="C7" i="7"/>
  <c r="G57" i="6"/>
  <c r="D6" i="7"/>
  <c r="C5" i="7"/>
  <c r="G18" i="6"/>
  <c r="D4" i="7"/>
  <c r="E18" i="6"/>
  <c r="C4" i="7"/>
  <c r="E6" i="6"/>
  <c r="C3" i="7"/>
  <c r="G45" i="6"/>
  <c r="D5" i="7"/>
  <c r="I9" i="7"/>
  <c r="Y173" i="5"/>
  <c r="X173" i="5"/>
  <c r="Y172" i="5"/>
  <c r="X172" i="5"/>
  <c r="Y171" i="5"/>
  <c r="X171" i="5"/>
  <c r="Y170" i="5"/>
  <c r="X170" i="5"/>
  <c r="Y169" i="5"/>
  <c r="X169" i="5"/>
  <c r="Y168" i="5"/>
  <c r="X168" i="5"/>
  <c r="Y167" i="5"/>
  <c r="X167" i="5"/>
  <c r="Y166" i="5"/>
  <c r="X166" i="5"/>
  <c r="Y165" i="5"/>
  <c r="X165" i="5"/>
  <c r="Y164" i="5"/>
  <c r="X164" i="5"/>
  <c r="Y163" i="5"/>
  <c r="X163" i="5"/>
  <c r="Y162" i="5"/>
  <c r="X162" i="5"/>
  <c r="Y161" i="5"/>
  <c r="X161" i="5"/>
  <c r="Y160" i="5"/>
  <c r="X160" i="5"/>
  <c r="Y159" i="5"/>
  <c r="X159" i="5"/>
  <c r="Y158" i="5"/>
  <c r="X158" i="5"/>
  <c r="Y157" i="5"/>
  <c r="X157" i="5"/>
  <c r="Y156" i="5"/>
  <c r="X156" i="5"/>
  <c r="Y155" i="5"/>
  <c r="X155" i="5"/>
  <c r="Y154" i="5"/>
  <c r="X154" i="5"/>
  <c r="Y153" i="5"/>
  <c r="X153" i="5"/>
  <c r="Y152" i="5"/>
  <c r="X152" i="5"/>
  <c r="Y151" i="5"/>
  <c r="X151" i="5"/>
  <c r="Y150" i="5"/>
  <c r="X150" i="5"/>
  <c r="Y149" i="5"/>
  <c r="X149" i="5"/>
  <c r="Y148" i="5"/>
  <c r="X148" i="5"/>
  <c r="Y147" i="5"/>
  <c r="X147" i="5"/>
  <c r="Y146" i="5"/>
  <c r="X146" i="5"/>
  <c r="Y145" i="5"/>
  <c r="X145" i="5"/>
  <c r="Y144" i="5"/>
  <c r="X144" i="5"/>
  <c r="Y143" i="5"/>
  <c r="X143" i="5"/>
  <c r="Y142" i="5"/>
  <c r="X142" i="5"/>
  <c r="Y137" i="5"/>
  <c r="X137" i="5"/>
  <c r="Y136" i="5"/>
  <c r="X136" i="5"/>
  <c r="Y135" i="5"/>
  <c r="X135" i="5"/>
  <c r="Y134" i="5"/>
  <c r="X134" i="5"/>
  <c r="Y133" i="5"/>
  <c r="X133" i="5"/>
  <c r="Y132" i="5"/>
  <c r="X132" i="5"/>
  <c r="Y131" i="5"/>
  <c r="X131" i="5"/>
  <c r="Y130" i="5"/>
  <c r="X130" i="5"/>
  <c r="Y129" i="5"/>
  <c r="X129" i="5"/>
  <c r="Y128" i="5"/>
  <c r="X128" i="5"/>
  <c r="Y127" i="5"/>
  <c r="X127" i="5"/>
  <c r="Y126" i="5"/>
  <c r="X126" i="5"/>
  <c r="Y125" i="5"/>
  <c r="X125" i="5"/>
  <c r="Y124" i="5"/>
  <c r="X124" i="5"/>
  <c r="Y123" i="5"/>
  <c r="X123" i="5"/>
  <c r="Y122" i="5"/>
  <c r="X122" i="5"/>
  <c r="Y121" i="5"/>
  <c r="X121" i="5"/>
  <c r="Y120" i="5"/>
  <c r="X120" i="5"/>
  <c r="Y119" i="5"/>
  <c r="X119" i="5"/>
  <c r="Y118" i="5"/>
  <c r="X118" i="5"/>
  <c r="Y117" i="5"/>
  <c r="X117" i="5"/>
  <c r="Y116" i="5"/>
  <c r="X116" i="5"/>
  <c r="Y115" i="5"/>
  <c r="X115" i="5"/>
  <c r="Y114" i="5"/>
  <c r="X114" i="5"/>
  <c r="Y113" i="5"/>
  <c r="X113" i="5"/>
  <c r="Y112" i="5"/>
  <c r="X112" i="5"/>
  <c r="F6" i="7"/>
  <c r="E6" i="7"/>
  <c r="E5" i="7"/>
  <c r="F5" i="7"/>
  <c r="I5" i="7"/>
  <c r="D10" i="7"/>
  <c r="E8" i="7"/>
  <c r="F8" i="7"/>
  <c r="E4" i="7"/>
  <c r="E7" i="7"/>
  <c r="E3" i="7"/>
  <c r="I3" i="7"/>
  <c r="I7" i="7"/>
  <c r="F10" i="7"/>
  <c r="I10" i="7"/>
</calcChain>
</file>

<file path=xl/sharedStrings.xml><?xml version="1.0" encoding="utf-8"?>
<sst xmlns="http://schemas.openxmlformats.org/spreadsheetml/2006/main" count="229" uniqueCount="168">
  <si>
    <t>MA P1</t>
  </si>
  <si>
    <t>MA P2</t>
  </si>
  <si>
    <t>MA 1</t>
  </si>
  <si>
    <t>MA 2</t>
  </si>
  <si>
    <t>MA 3</t>
  </si>
  <si>
    <t>MA 5</t>
  </si>
  <si>
    <t>MA 7a</t>
  </si>
  <si>
    <t>MA 7b</t>
  </si>
  <si>
    <t>MA 7c</t>
  </si>
  <si>
    <t>MA 8a</t>
  </si>
  <si>
    <t>MA 8b</t>
  </si>
  <si>
    <t>MA 9</t>
  </si>
  <si>
    <t>MA 10</t>
  </si>
  <si>
    <t>MA 11</t>
  </si>
  <si>
    <t>Timber Used for Temporary Works</t>
  </si>
  <si>
    <t>Use of Non-CFC Based Refrigerants</t>
  </si>
  <si>
    <t>Waste Recycling Facilities</t>
  </si>
  <si>
    <t>Innovative Techniques</t>
  </si>
  <si>
    <t>BEAM Professional</t>
  </si>
  <si>
    <t>Energy Use</t>
  </si>
  <si>
    <t>EU 1</t>
  </si>
  <si>
    <t>EU 2</t>
  </si>
  <si>
    <t>EU 4</t>
  </si>
  <si>
    <t>Water Use</t>
  </si>
  <si>
    <t>WU 1</t>
  </si>
  <si>
    <t>WU 2</t>
  </si>
  <si>
    <t>WU 3</t>
  </si>
  <si>
    <t>IEQ 2</t>
  </si>
  <si>
    <t>IEQ 3</t>
  </si>
  <si>
    <t>IEQ 4</t>
  </si>
  <si>
    <t>IEQ 6</t>
  </si>
  <si>
    <t>IEQ 8</t>
  </si>
  <si>
    <t>IEQ 9</t>
  </si>
  <si>
    <t>IEQ 10</t>
  </si>
  <si>
    <t>IEQ 1</t>
  </si>
  <si>
    <t>Minimum Ventilation Performance</t>
  </si>
  <si>
    <t>Natural Lighting</t>
  </si>
  <si>
    <t>Energy Efficient Appliances</t>
  </si>
  <si>
    <t>Water Quality Survey</t>
  </si>
  <si>
    <t>Annual Water Use</t>
  </si>
  <si>
    <t>Effluent Discharge to Foul Sewers</t>
  </si>
  <si>
    <t>Credits Applicable</t>
  </si>
  <si>
    <t>Credit Achieved</t>
  </si>
  <si>
    <t>Credit Summary</t>
  </si>
  <si>
    <t>Project Description:</t>
  </si>
  <si>
    <t xml:space="preserve">Master Programme Submitted: </t>
  </si>
  <si>
    <t xml:space="preserve">Project Name: </t>
  </si>
  <si>
    <t>BEAM Plus Project No:</t>
  </si>
  <si>
    <t>Category</t>
  </si>
  <si>
    <t>Indoor Environmental Quality</t>
  </si>
  <si>
    <t>Performance Enhancements</t>
  </si>
  <si>
    <t>Submission Template</t>
  </si>
  <si>
    <t>Applicable Credits</t>
  </si>
  <si>
    <t>Achieved Credits</t>
  </si>
  <si>
    <t>% of Achieved Credits</t>
  </si>
  <si>
    <t>Total Submitted Credits</t>
  </si>
  <si>
    <t>Total Applicable Credits</t>
  </si>
  <si>
    <t>Achieved Sub-Rating</t>
  </si>
  <si>
    <t>Overall Rating</t>
  </si>
  <si>
    <t xml:space="preserve">Completion Date: </t>
  </si>
  <si>
    <t xml:space="preserve">Start Date: </t>
  </si>
  <si>
    <t>Credits Submitted</t>
  </si>
  <si>
    <t>Materials Aspects</t>
  </si>
  <si>
    <t>Green Building Attributes</t>
  </si>
  <si>
    <t>GBA 1</t>
  </si>
  <si>
    <t>GBA 2</t>
  </si>
  <si>
    <t>Management</t>
  </si>
  <si>
    <t>MAN P1</t>
  </si>
  <si>
    <t>Construction Safety</t>
  </si>
  <si>
    <t>MAN 1</t>
  </si>
  <si>
    <t>MAN 2</t>
  </si>
  <si>
    <t>Construction IAQ Management</t>
  </si>
  <si>
    <t>MAN 3</t>
  </si>
  <si>
    <t>Construction Noise</t>
  </si>
  <si>
    <t>MAN 4</t>
  </si>
  <si>
    <t>Green Cleaning</t>
  </si>
  <si>
    <t>MAN 5</t>
  </si>
  <si>
    <t>Corporate Social Responsibility Facilities</t>
  </si>
  <si>
    <t>MAN 6</t>
  </si>
  <si>
    <t>User Guidance</t>
  </si>
  <si>
    <t>MAN 7</t>
  </si>
  <si>
    <t>Occupational Health and Safety</t>
  </si>
  <si>
    <t>Minimum Waste Recycling Facilities</t>
  </si>
  <si>
    <t>MA P3</t>
  </si>
  <si>
    <t>Interior Components Reuse</t>
  </si>
  <si>
    <t>Furniture and Partitions</t>
  </si>
  <si>
    <t>MA 4</t>
  </si>
  <si>
    <t>Modular Design Materials</t>
  </si>
  <si>
    <t>Designed for Disassembly</t>
  </si>
  <si>
    <t>MA 6a</t>
  </si>
  <si>
    <t>MA 6b</t>
  </si>
  <si>
    <t>MA 6c</t>
  </si>
  <si>
    <t>Sustainable Flooring Products - Rapidly Renewable Materials / Recycled Materials / Sustainable Timber</t>
  </si>
  <si>
    <t>Sustainable Flooring Products - Regionally Manufactured Materials</t>
  </si>
  <si>
    <t>Sustainable Flooring Products - Environmentally Manufactured Materials</t>
  </si>
  <si>
    <t>Sustainable Ceiling Products - Rapidly Renewable Materials / Recycled Materials / Sustainable Timber</t>
  </si>
  <si>
    <t>Sustainable Ceiling Products - Regionally Manufactured Materials</t>
  </si>
  <si>
    <t>Sustainable Ceiling Products - Environmentally Manufactured Materials</t>
  </si>
  <si>
    <t>MA 8c</t>
  </si>
  <si>
    <t>Sustainable Wall and Door Products - Rapidly Renewable Materials / Recycled Materials / Sustainable Timber</t>
  </si>
  <si>
    <t>Sustainable Wall and Door Products - Regionally Manufactured Materials</t>
  </si>
  <si>
    <t>Sustainable Wall and Door Products - Environmentally Manufactured Materials</t>
  </si>
  <si>
    <t>Zero PVC</t>
  </si>
  <si>
    <t>Ozone Depleting Substances</t>
  </si>
  <si>
    <t>Demolition and Construction Waste Reduction</t>
  </si>
  <si>
    <t>EU 3a</t>
  </si>
  <si>
    <t>EU 3b</t>
  </si>
  <si>
    <t>Commissioning - Commissioning Plans</t>
  </si>
  <si>
    <t>Commissioning - Commissioning Reports</t>
  </si>
  <si>
    <t>Operations &amp; Maintenance</t>
  </si>
  <si>
    <t>EU 5a</t>
  </si>
  <si>
    <t>EU 5b</t>
  </si>
  <si>
    <t>Metering and Monitoring - Electrical Meters</t>
  </si>
  <si>
    <t>Metering and Monitoring - Thermal Energy Meters for Chilled Water</t>
  </si>
  <si>
    <t>WU 4</t>
  </si>
  <si>
    <t>No Bottled Water</t>
  </si>
  <si>
    <t>Indoor Air Quality</t>
  </si>
  <si>
    <t>Indoor Planting</t>
  </si>
  <si>
    <t>Pre-occupancy Flush Out</t>
  </si>
  <si>
    <t>IEQ 5</t>
  </si>
  <si>
    <t>Tenant Exhaust</t>
  </si>
  <si>
    <t>Uncontrolled Ventilation</t>
  </si>
  <si>
    <t>IEQ 7a</t>
  </si>
  <si>
    <t>IEQ 7b</t>
  </si>
  <si>
    <t>IEQ 7c</t>
  </si>
  <si>
    <t>Thermal Comfort - Temperature</t>
  </si>
  <si>
    <t>Thermal Comfort - Relative Humidity</t>
  </si>
  <si>
    <t>Thermal Comfort - Air Movement</t>
  </si>
  <si>
    <t>Interior Lighting Quality</t>
  </si>
  <si>
    <t>Views to Outside</t>
  </si>
  <si>
    <t>IEQ 11</t>
  </si>
  <si>
    <t>Acoustics</t>
  </si>
  <si>
    <t>Innovations</t>
  </si>
  <si>
    <t>IV 1</t>
  </si>
  <si>
    <t>IV 2</t>
  </si>
  <si>
    <t>BEAM PLUS SUBMISSION SUMMARY (INTERIORS V1.0)</t>
  </si>
  <si>
    <t>IFA Breakdown</t>
  </si>
  <si>
    <t>IFA Area (m²)</t>
  </si>
  <si>
    <t>Long-Term Lease</t>
  </si>
  <si>
    <t>Energy Performance - Performance-Based Approach</t>
  </si>
  <si>
    <t>Energy Performance - Prescriptive-Based Approach</t>
  </si>
  <si>
    <t>PR</t>
  </si>
  <si>
    <t>NS</t>
  </si>
  <si>
    <t>BONUS</t>
  </si>
  <si>
    <t xml:space="preserve">Stage of  Assessment : </t>
  </si>
  <si>
    <t>a) Construction / A&amp;A works</t>
  </si>
  <si>
    <t xml:space="preserve">b)  Occupantion Date: </t>
  </si>
  <si>
    <t>As-built Floor Plan Submitted:</t>
  </si>
  <si>
    <t>Host Building GBP Submitted:</t>
  </si>
  <si>
    <t>Room</t>
  </si>
  <si>
    <t>AC System Type</t>
  </si>
  <si>
    <t>Lighting System Type</t>
  </si>
  <si>
    <t>Occupancy Period</t>
  </si>
  <si>
    <t>No. of Occupants</t>
  </si>
  <si>
    <t xml:space="preserve">Total Floor Area: </t>
  </si>
  <si>
    <t>sqm</t>
  </si>
  <si>
    <t>Total No. of floor:</t>
  </si>
  <si>
    <t>Exempt Area:</t>
  </si>
  <si>
    <t>Yes</t>
  </si>
  <si>
    <t>No</t>
  </si>
  <si>
    <t>Applicant Target Rating</t>
  </si>
  <si>
    <t>Total Achieved Credits</t>
  </si>
  <si>
    <t>MA 6</t>
  </si>
  <si>
    <t>Alternative - No new construction materials are installed</t>
  </si>
  <si>
    <t>MA 7</t>
  </si>
  <si>
    <t>MA 8</t>
  </si>
  <si>
    <t>NA</t>
  </si>
  <si>
    <t>Final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</si>
</sst>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/>
    <xf numFmtId="9" fontId="23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Border="1"/>
    <xf numFmtId="164" fontId="0" fillId="0" borderId="0" xfId="0" applyNumberFormat="1" applyFont="1"/>
    <xf numFmtId="164" fontId="21" fillId="0" borderId="0" xfId="0" applyNumberFormat="1" applyFont="1"/>
    <xf numFmtId="0" fontId="21" fillId="0" borderId="0" xfId="0" applyFont="1"/>
    <xf numFmtId="164" fontId="0" fillId="0" borderId="0" xfId="0" applyNumberFormat="1"/>
    <xf numFmtId="0" fontId="0" fillId="0" borderId="0" xfId="0" applyBorder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/>
    <xf numFmtId="164" fontId="0" fillId="0" borderId="0" xfId="0" applyNumberFormat="1" applyFont="1" applyFill="1"/>
    <xf numFmtId="0" fontId="0" fillId="0" borderId="0" xfId="0" applyFill="1"/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5" fontId="0" fillId="0" borderId="34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34" xfId="48" applyFont="1" applyBorder="1" applyAlignment="1">
      <alignment horizontal="center" vertical="center"/>
    </xf>
    <xf numFmtId="165" fontId="0" fillId="25" borderId="28" xfId="0" applyNumberFormat="1" applyFill="1" applyBorder="1" applyAlignment="1">
      <alignment horizontal="center" vertical="center"/>
    </xf>
    <xf numFmtId="9" fontId="0" fillId="25" borderId="28" xfId="48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/>
    </xf>
    <xf numFmtId="0" fontId="0" fillId="24" borderId="11" xfId="0" applyFont="1" applyFill="1" applyBorder="1" applyAlignment="1"/>
    <xf numFmtId="0" fontId="0" fillId="24" borderId="10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/>
    <xf numFmtId="0" fontId="0" fillId="0" borderId="40" xfId="0" applyFont="1" applyBorder="1" applyAlignment="1">
      <alignment horizontal="center"/>
    </xf>
    <xf numFmtId="0" fontId="0" fillId="0" borderId="41" xfId="0" applyFont="1" applyBorder="1"/>
    <xf numFmtId="0" fontId="0" fillId="0" borderId="40" xfId="0" applyFont="1" applyBorder="1" applyAlignment="1"/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40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/>
    <xf numFmtId="0" fontId="0" fillId="26" borderId="0" xfId="0" applyFont="1" applyFill="1"/>
    <xf numFmtId="0" fontId="22" fillId="26" borderId="0" xfId="22" applyFont="1" applyFill="1" applyBorder="1" applyAlignment="1">
      <alignment vertical="center" wrapText="1" shrinkToFit="1"/>
    </xf>
    <xf numFmtId="0" fontId="22" fillId="26" borderId="0" xfId="22" applyFont="1" applyFill="1" applyBorder="1" applyAlignment="1">
      <alignment horizontal="center" vertical="center" wrapText="1" shrinkToFit="1"/>
    </xf>
    <xf numFmtId="0" fontId="21" fillId="26" borderId="0" xfId="0" applyFont="1" applyFill="1" applyAlignment="1">
      <alignment vertical="center"/>
    </xf>
    <xf numFmtId="0" fontId="21" fillId="26" borderId="0" xfId="0" applyFont="1" applyFill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0" fontId="0" fillId="26" borderId="0" xfId="0" applyFont="1" applyFill="1" applyAlignment="1">
      <alignment vertical="center"/>
    </xf>
    <xf numFmtId="164" fontId="0" fillId="26" borderId="0" xfId="0" applyNumberFormat="1" applyFont="1" applyFill="1" applyAlignment="1">
      <alignment horizontal="left"/>
    </xf>
    <xf numFmtId="164" fontId="0" fillId="26" borderId="0" xfId="0" applyNumberFormat="1" applyFont="1" applyFill="1"/>
    <xf numFmtId="164" fontId="21" fillId="26" borderId="0" xfId="0" applyNumberFormat="1" applyFont="1" applyFill="1" applyAlignment="1">
      <alignment horizontal="left" vertical="center"/>
    </xf>
    <xf numFmtId="0" fontId="0" fillId="26" borderId="0" xfId="0" applyFont="1" applyFill="1" applyAlignment="1"/>
    <xf numFmtId="0" fontId="0" fillId="26" borderId="0" xfId="0" applyFill="1"/>
    <xf numFmtId="164" fontId="0" fillId="26" borderId="0" xfId="0" applyNumberFormat="1" applyFont="1" applyFill="1" applyBorder="1" applyAlignment="1">
      <alignment vertical="top"/>
    </xf>
    <xf numFmtId="0" fontId="0" fillId="26" borderId="0" xfId="0" applyFont="1" applyFill="1" applyBorder="1" applyAlignment="1"/>
    <xf numFmtId="0" fontId="25" fillId="26" borderId="0" xfId="0" applyFont="1" applyFill="1"/>
    <xf numFmtId="164" fontId="24" fillId="26" borderId="0" xfId="0" applyNumberFormat="1" applyFont="1" applyFill="1" applyAlignment="1">
      <alignment horizontal="left" vertical="center"/>
    </xf>
    <xf numFmtId="0" fontId="24" fillId="26" borderId="0" xfId="0" applyFont="1" applyFill="1" applyAlignment="1">
      <alignment vertical="center"/>
    </xf>
    <xf numFmtId="0" fontId="25" fillId="26" borderId="0" xfId="0" applyFont="1" applyFill="1" applyAlignment="1">
      <alignment vertical="center"/>
    </xf>
    <xf numFmtId="164" fontId="24" fillId="26" borderId="0" xfId="0" applyNumberFormat="1" applyFont="1" applyFill="1" applyAlignment="1">
      <alignment vertical="center"/>
    </xf>
    <xf numFmtId="0" fontId="24" fillId="26" borderId="0" xfId="0" applyFont="1" applyFill="1" applyAlignment="1">
      <alignment horizontal="left" vertical="center"/>
    </xf>
    <xf numFmtId="0" fontId="25" fillId="26" borderId="0" xfId="0" applyFont="1" applyFill="1" applyBorder="1" applyAlignment="1">
      <alignment vertical="center"/>
    </xf>
    <xf numFmtId="0" fontId="25" fillId="26" borderId="0" xfId="0" applyFont="1" applyFill="1" applyAlignment="1">
      <alignment horizontal="left" vertical="center"/>
    </xf>
    <xf numFmtId="164" fontId="25" fillId="26" borderId="0" xfId="0" applyNumberFormat="1" applyFont="1" applyFill="1" applyAlignment="1">
      <alignment vertical="center"/>
    </xf>
    <xf numFmtId="0" fontId="25" fillId="26" borderId="0" xfId="0" applyFont="1" applyFill="1" applyAlignment="1">
      <alignment horizontal="right" vertical="center"/>
    </xf>
    <xf numFmtId="0" fontId="24" fillId="26" borderId="0" xfId="0" applyFont="1" applyFill="1" applyBorder="1" applyAlignment="1">
      <alignment vertical="center"/>
    </xf>
    <xf numFmtId="0" fontId="25" fillId="26" borderId="18" xfId="0" applyFont="1" applyFill="1" applyBorder="1" applyAlignment="1">
      <alignment horizontal="center" vertical="center"/>
    </xf>
    <xf numFmtId="0" fontId="25" fillId="26" borderId="0" xfId="0" applyFont="1" applyFill="1" applyBorder="1"/>
    <xf numFmtId="0" fontId="25" fillId="26" borderId="0" xfId="0" applyFont="1" applyFill="1" applyBorder="1" applyAlignment="1">
      <alignment horizontal="center" vertical="center"/>
    </xf>
    <xf numFmtId="164" fontId="0" fillId="26" borderId="0" xfId="0" applyNumberFormat="1" applyFont="1" applyFill="1" applyAlignment="1">
      <alignment vertical="center"/>
    </xf>
    <xf numFmtId="0" fontId="0" fillId="26" borderId="0" xfId="0" applyFill="1" applyAlignment="1">
      <alignment vertical="center"/>
    </xf>
    <xf numFmtId="0" fontId="25" fillId="26" borderId="36" xfId="0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left" vertical="center"/>
    </xf>
    <xf numFmtId="0" fontId="21" fillId="26" borderId="0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21" fillId="0" borderId="0" xfId="0" applyFont="1" applyBorder="1"/>
    <xf numFmtId="0" fontId="25" fillId="26" borderId="35" xfId="0" applyFont="1" applyFill="1" applyBorder="1" applyAlignment="1">
      <alignment horizontal="left" vertical="center"/>
    </xf>
    <xf numFmtId="0" fontId="25" fillId="26" borderId="36" xfId="0" applyFont="1" applyFill="1" applyBorder="1" applyAlignment="1">
      <alignment horizontal="right" vertical="center"/>
    </xf>
    <xf numFmtId="0" fontId="0" fillId="26" borderId="0" xfId="0" applyFill="1" applyBorder="1"/>
    <xf numFmtId="0" fontId="21" fillId="0" borderId="18" xfId="0" applyFont="1" applyBorder="1" applyAlignment="1" applyProtection="1">
      <alignment horizontal="center" vertical="center"/>
      <protection locked="0"/>
    </xf>
    <xf numFmtId="165" fontId="21" fillId="0" borderId="36" xfId="0" applyNumberFormat="1" applyFont="1" applyBorder="1" applyAlignment="1">
      <alignment horizontal="center" vertical="center"/>
    </xf>
    <xf numFmtId="0" fontId="0" fillId="0" borderId="0" xfId="0" applyProtection="1"/>
    <xf numFmtId="0" fontId="0" fillId="0" borderId="16" xfId="0" applyFont="1" applyBorder="1" applyAlignment="1" applyProtection="1"/>
    <xf numFmtId="0" fontId="0" fillId="0" borderId="0" xfId="0" applyFont="1" applyBorder="1" applyAlignment="1" applyProtection="1"/>
    <xf numFmtId="0" fontId="0" fillId="0" borderId="16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0" fontId="0" fillId="0" borderId="41" xfId="0" applyFont="1" applyBorder="1" applyProtection="1"/>
    <xf numFmtId="0" fontId="22" fillId="0" borderId="0" xfId="22" applyFont="1" applyFill="1" applyBorder="1" applyAlignment="1" applyProtection="1">
      <alignment vertical="center" wrapText="1" shrinkToFit="1"/>
    </xf>
    <xf numFmtId="0" fontId="20" fillId="0" borderId="0" xfId="22" applyFont="1" applyFill="1" applyBorder="1" applyAlignment="1" applyProtection="1">
      <alignment vertical="top" wrapText="1" shrinkToFit="1"/>
    </xf>
    <xf numFmtId="0" fontId="20" fillId="0" borderId="0" xfId="22" applyFont="1" applyBorder="1" applyAlignment="1" applyProtection="1">
      <alignment vertical="top" wrapText="1" shrinkToFi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/>
    <xf numFmtId="0" fontId="0" fillId="0" borderId="0" xfId="0" applyFont="1" applyFill="1" applyProtection="1"/>
    <xf numFmtId="164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/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/>
    <xf numFmtId="0" fontId="25" fillId="0" borderId="0" xfId="0" applyFont="1" applyFill="1" applyProtection="1"/>
    <xf numFmtId="0" fontId="25" fillId="0" borderId="0" xfId="0" applyFont="1" applyProtection="1"/>
    <xf numFmtId="0" fontId="25" fillId="0" borderId="0" xfId="0" applyFont="1" applyAlignment="1" applyProtection="1"/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25" fillId="26" borderId="18" xfId="0" applyFont="1" applyFill="1" applyBorder="1" applyAlignment="1" applyProtection="1">
      <alignment horizontal="center" vertical="center"/>
      <protection locked="0"/>
    </xf>
    <xf numFmtId="0" fontId="25" fillId="26" borderId="36" xfId="0" applyFont="1" applyFill="1" applyBorder="1" applyAlignment="1" applyProtection="1">
      <alignment vertical="center"/>
      <protection locked="0"/>
    </xf>
    <xf numFmtId="0" fontId="25" fillId="26" borderId="18" xfId="0" applyFont="1" applyFill="1" applyBorder="1" applyAlignment="1" applyProtection="1">
      <alignment vertical="center"/>
      <protection locked="0"/>
    </xf>
    <xf numFmtId="0" fontId="25" fillId="26" borderId="36" xfId="0" applyFont="1" applyFill="1" applyBorder="1" applyAlignment="1" applyProtection="1">
      <alignment horizontal="right" vertical="center"/>
      <protection locked="0"/>
    </xf>
    <xf numFmtId="0" fontId="25" fillId="26" borderId="36" xfId="0" applyFont="1" applyFill="1" applyBorder="1" applyAlignment="1" applyProtection="1">
      <alignment horizontal="left" vertical="center"/>
      <protection locked="0"/>
    </xf>
    <xf numFmtId="0" fontId="25" fillId="26" borderId="35" xfId="0" applyFont="1" applyFill="1" applyBorder="1" applyAlignment="1" applyProtection="1">
      <alignment horizontal="left" vertical="center"/>
      <protection locked="0"/>
    </xf>
    <xf numFmtId="0" fontId="22" fillId="26" borderId="0" xfId="22" applyFont="1" applyFill="1" applyBorder="1" applyAlignment="1">
      <alignment horizontal="center" vertical="center" wrapText="1" shrinkToFit="1"/>
    </xf>
    <xf numFmtId="0" fontId="25" fillId="26" borderId="18" xfId="0" applyFont="1" applyFill="1" applyBorder="1" applyAlignment="1">
      <alignment horizontal="center" vertical="center"/>
    </xf>
    <xf numFmtId="0" fontId="21" fillId="26" borderId="14" xfId="0" applyFont="1" applyFill="1" applyBorder="1" applyAlignment="1" applyProtection="1">
      <alignment horizontal="left" vertical="center"/>
      <protection locked="0"/>
    </xf>
    <xf numFmtId="0" fontId="25" fillId="26" borderId="14" xfId="0" applyFont="1" applyFill="1" applyBorder="1" applyAlignment="1" applyProtection="1">
      <alignment horizontal="left" vertical="center"/>
      <protection locked="0"/>
    </xf>
    <xf numFmtId="164" fontId="0" fillId="26" borderId="41" xfId="0" applyNumberFormat="1" applyFont="1" applyFill="1" applyBorder="1" applyAlignment="1" applyProtection="1">
      <alignment horizontal="left" vertical="top"/>
      <protection locked="0"/>
    </xf>
    <xf numFmtId="164" fontId="0" fillId="26" borderId="40" xfId="0" applyNumberFormat="1" applyFont="1" applyFill="1" applyBorder="1" applyAlignment="1" applyProtection="1">
      <alignment horizontal="left" vertical="top"/>
      <protection locked="0"/>
    </xf>
    <xf numFmtId="164" fontId="0" fillId="26" borderId="39" xfId="0" applyNumberFormat="1" applyFont="1" applyFill="1" applyBorder="1" applyAlignment="1" applyProtection="1">
      <alignment horizontal="left" vertical="top"/>
      <protection locked="0"/>
    </xf>
    <xf numFmtId="164" fontId="0" fillId="26" borderId="16" xfId="0" applyNumberFormat="1" applyFont="1" applyFill="1" applyBorder="1" applyAlignment="1" applyProtection="1">
      <alignment horizontal="left" vertical="top"/>
      <protection locked="0"/>
    </xf>
    <xf numFmtId="164" fontId="0" fillId="26" borderId="0" xfId="0" applyNumberFormat="1" applyFont="1" applyFill="1" applyBorder="1" applyAlignment="1" applyProtection="1">
      <alignment horizontal="left" vertical="top"/>
      <protection locked="0"/>
    </xf>
    <xf numFmtId="164" fontId="0" fillId="26" borderId="15" xfId="0" applyNumberFormat="1" applyFont="1" applyFill="1" applyBorder="1" applyAlignment="1" applyProtection="1">
      <alignment horizontal="left" vertical="top"/>
      <protection locked="0"/>
    </xf>
    <xf numFmtId="164" fontId="0" fillId="26" borderId="13" xfId="0" applyNumberFormat="1" applyFont="1" applyFill="1" applyBorder="1" applyAlignment="1" applyProtection="1">
      <alignment horizontal="left" vertical="top"/>
      <protection locked="0"/>
    </xf>
    <xf numFmtId="164" fontId="0" fillId="26" borderId="14" xfId="0" applyNumberFormat="1" applyFont="1" applyFill="1" applyBorder="1" applyAlignment="1" applyProtection="1">
      <alignment horizontal="left" vertical="top"/>
      <protection locked="0"/>
    </xf>
    <xf numFmtId="164" fontId="0" fillId="26" borderId="17" xfId="0" applyNumberFormat="1" applyFont="1" applyFill="1" applyBorder="1" applyAlignment="1" applyProtection="1">
      <alignment horizontal="left" vertical="top"/>
      <protection locked="0"/>
    </xf>
    <xf numFmtId="0" fontId="21" fillId="26" borderId="0" xfId="0" applyFont="1" applyFill="1" applyBorder="1" applyAlignment="1">
      <alignment horizontal="left" vertical="center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37" xfId="0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/>
    </xf>
    <xf numFmtId="0" fontId="0" fillId="0" borderId="38" xfId="0" applyFont="1" applyBorder="1" applyAlignment="1" applyProtection="1">
      <alignment horizontal="center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41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24" borderId="36" xfId="0" applyFont="1" applyFill="1" applyBorder="1" applyAlignment="1" applyProtection="1">
      <alignment horizontal="center" vertical="center" wrapText="1"/>
    </xf>
    <xf numFmtId="0" fontId="0" fillId="24" borderId="35" xfId="0" applyFont="1" applyFill="1" applyBorder="1" applyAlignment="1" applyProtection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</xf>
  </cellXfs>
  <cellStyles count="49">
    <cellStyle name="20% - 輔色1" xfId="2" xr:uid="{00000000-0005-0000-0000-000000000000}"/>
    <cellStyle name="20% - 輔色2" xfId="3" xr:uid="{00000000-0005-0000-0000-000001000000}"/>
    <cellStyle name="20% - 輔色3" xfId="4" xr:uid="{00000000-0005-0000-0000-000002000000}"/>
    <cellStyle name="20% - 輔色4" xfId="5" xr:uid="{00000000-0005-0000-0000-000003000000}"/>
    <cellStyle name="20% - 輔色5" xfId="6" xr:uid="{00000000-0005-0000-0000-000004000000}"/>
    <cellStyle name="20% - 輔色6" xfId="7" xr:uid="{00000000-0005-0000-0000-000005000000}"/>
    <cellStyle name="40% - 輔色1" xfId="8" xr:uid="{00000000-0005-0000-0000-000006000000}"/>
    <cellStyle name="40% - 輔色2" xfId="9" xr:uid="{00000000-0005-0000-0000-000007000000}"/>
    <cellStyle name="40% - 輔色3" xfId="10" xr:uid="{00000000-0005-0000-0000-000008000000}"/>
    <cellStyle name="40% - 輔色4" xfId="11" xr:uid="{00000000-0005-0000-0000-000009000000}"/>
    <cellStyle name="40% - 輔色5" xfId="12" xr:uid="{00000000-0005-0000-0000-00000A000000}"/>
    <cellStyle name="40% - 輔色6" xfId="13" xr:uid="{00000000-0005-0000-0000-00000B000000}"/>
    <cellStyle name="60% - 輔色1" xfId="14" xr:uid="{00000000-0005-0000-0000-00000C000000}"/>
    <cellStyle name="60% - 輔色2" xfId="15" xr:uid="{00000000-0005-0000-0000-00000D000000}"/>
    <cellStyle name="60% - 輔色3" xfId="16" xr:uid="{00000000-0005-0000-0000-00000E000000}"/>
    <cellStyle name="60% - 輔色4" xfId="17" xr:uid="{00000000-0005-0000-0000-00000F000000}"/>
    <cellStyle name="60% - 輔色5" xfId="18" xr:uid="{00000000-0005-0000-0000-000010000000}"/>
    <cellStyle name="60% - 輔色6" xfId="19" xr:uid="{00000000-0005-0000-0000-000011000000}"/>
    <cellStyle name="Normal" xfId="0" builtinId="0"/>
    <cellStyle name="Normal 2" xfId="20" xr:uid="{00000000-0005-0000-0000-000014000000}"/>
    <cellStyle name="Normal 3" xfId="21" xr:uid="{00000000-0005-0000-0000-000015000000}"/>
    <cellStyle name="Normal 4" xfId="1" xr:uid="{00000000-0005-0000-0000-000016000000}"/>
    <cellStyle name="Normal 4 2" xfId="47" xr:uid="{00000000-0005-0000-0000-000017000000}"/>
    <cellStyle name="Normal_Sheet1" xfId="22" xr:uid="{00000000-0005-0000-0000-000018000000}"/>
    <cellStyle name="Percent" xfId="48" builtinId="5"/>
    <cellStyle name="Percent 2" xfId="23" xr:uid="{00000000-0005-0000-0000-00001A000000}"/>
    <cellStyle name="中等" xfId="24" xr:uid="{00000000-0005-0000-0000-00001B000000}"/>
    <cellStyle name="備註" xfId="25" xr:uid="{00000000-0005-0000-0000-00001C000000}"/>
    <cellStyle name="合計" xfId="26" xr:uid="{00000000-0005-0000-0000-00001D000000}"/>
    <cellStyle name="壞" xfId="27" xr:uid="{00000000-0005-0000-0000-00001E000000}"/>
    <cellStyle name="好" xfId="28" xr:uid="{00000000-0005-0000-0000-00001F000000}"/>
    <cellStyle name="標題" xfId="29" xr:uid="{00000000-0005-0000-0000-000020000000}"/>
    <cellStyle name="標題 1" xfId="30" xr:uid="{00000000-0005-0000-0000-000021000000}"/>
    <cellStyle name="標題 2" xfId="31" xr:uid="{00000000-0005-0000-0000-000022000000}"/>
    <cellStyle name="標題 3" xfId="32" xr:uid="{00000000-0005-0000-0000-000023000000}"/>
    <cellStyle name="標題 4" xfId="33" xr:uid="{00000000-0005-0000-0000-000024000000}"/>
    <cellStyle name="檢查儲存格" xfId="34" xr:uid="{00000000-0005-0000-0000-000025000000}"/>
    <cellStyle name="計算方式" xfId="35" xr:uid="{00000000-0005-0000-0000-000026000000}"/>
    <cellStyle name="說明文字" xfId="36" xr:uid="{00000000-0005-0000-0000-000027000000}"/>
    <cellStyle name="警告文字" xfId="37" xr:uid="{00000000-0005-0000-0000-000028000000}"/>
    <cellStyle name="輔色1" xfId="38" xr:uid="{00000000-0005-0000-0000-000029000000}"/>
    <cellStyle name="輔色2" xfId="39" xr:uid="{00000000-0005-0000-0000-00002A000000}"/>
    <cellStyle name="輔色3" xfId="40" xr:uid="{00000000-0005-0000-0000-00002B000000}"/>
    <cellStyle name="輔色4" xfId="41" xr:uid="{00000000-0005-0000-0000-00002C000000}"/>
    <cellStyle name="輔色5" xfId="42" xr:uid="{00000000-0005-0000-0000-00002D000000}"/>
    <cellStyle name="輔色6" xfId="43" xr:uid="{00000000-0005-0000-0000-00002E000000}"/>
    <cellStyle name="輸入" xfId="44" xr:uid="{00000000-0005-0000-0000-00002F000000}"/>
    <cellStyle name="輸出" xfId="45" xr:uid="{00000000-0005-0000-0000-000030000000}"/>
    <cellStyle name="連結的儲存格" xfId="46" xr:uid="{00000000-0005-0000-0000-000031000000}"/>
  </cellStyles>
  <dxfs count="4">
    <dxf>
      <fill>
        <patternFill>
          <bgColor rgb="FF92D050"/>
        </patternFill>
      </fill>
    </dxf>
    <dxf>
      <fill>
        <patternFill>
          <bgColor rgb="FFC6E6A2"/>
        </patternFill>
      </fill>
    </dxf>
    <dxf>
      <fill>
        <patternFill>
          <bgColor rgb="FFFF4F4F"/>
        </patternFill>
      </fill>
    </dxf>
    <dxf>
      <fill>
        <patternFill>
          <bgColor rgb="FFFF6161"/>
        </patternFill>
      </fill>
    </dxf>
  </dxfs>
  <tableStyles count="0" defaultTableStyle="TableStyleMedium2" defaultPivotStyle="PivotStyleLight16"/>
  <colors>
    <mruColors>
      <color rgb="FFFF4F4F"/>
      <color rgb="FFFF6161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Range="'pull down list'!$M$1:$M$2" noThreeD="1" sel="0" val="0"/>
</file>

<file path=xl/ctrlProps/ctrlProp2.xml><?xml version="1.0" encoding="utf-8"?>
<formControlPr xmlns="http://schemas.microsoft.com/office/spreadsheetml/2009/9/main" objectType="Drop" dropStyle="combo" dx="22" fmlaRange="'pull down list'!$L$1:$L$3" noThreeD="1" sel="0" val="0"/>
</file>

<file path=xl/ctrlProps/ctrlProp3.xml><?xml version="1.0" encoding="utf-8"?>
<formControlPr xmlns="http://schemas.microsoft.com/office/spreadsheetml/2009/9/main" objectType="Drop" dropStyle="combo" dx="22" fmlaRange="'pull down list'!$L$1:$L$3" noThreeD="1" sel="1" val="0"/>
</file>

<file path=xl/ctrlProps/ctrlProp4.xml><?xml version="1.0" encoding="utf-8"?>
<formControlPr xmlns="http://schemas.microsoft.com/office/spreadsheetml/2009/9/main" objectType="Drop" dropStyle="combo" dx="22" fmlaRange="'pull down list'!$L$1:$L$3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8</xdr:col>
          <xdr:colOff>581025</xdr:colOff>
          <xdr:row>7</xdr:row>
          <xdr:rowOff>47625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1247775</xdr:colOff>
          <xdr:row>20</xdr:row>
          <xdr:rowOff>19050</xdr:rowOff>
        </xdr:from>
        <xdr:to>
          <xdr:col>7</xdr:col>
          <xdr:colOff>171450</xdr:colOff>
          <xdr:row>20</xdr:row>
          <xdr:rowOff>171450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28575</xdr:rowOff>
        </xdr:from>
        <xdr:to>
          <xdr:col>7</xdr:col>
          <xdr:colOff>180975</xdr:colOff>
          <xdr:row>29</xdr:row>
          <xdr:rowOff>180975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38100</xdr:rowOff>
        </xdr:from>
        <xdr:to>
          <xdr:col>7</xdr:col>
          <xdr:colOff>180975</xdr:colOff>
          <xdr:row>32</xdr:row>
          <xdr:rowOff>0</xdr:rowOff>
        </xdr:to>
        <xdr:sp macro="" textlink="">
          <xdr:nvSpPr>
            <xdr:cNvPr id="5136" name="Drop Dow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80"/>
  <sheetViews>
    <sheetView view="pageBreakPreview" topLeftCell="A28" zoomScale="85" zoomScaleNormal="100" zoomScaleSheetLayoutView="85" workbookViewId="0">
      <selection activeCell="D46" sqref="D46:E46"/>
    </sheetView>
  </sheetViews>
  <sheetFormatPr defaultRowHeight="15"/>
  <cols>
    <col min="1" max="1" width="4.7109375" style="2" customWidth="1"/>
    <col min="2" max="2" width="3.42578125" style="5" customWidth="1"/>
    <col min="3" max="3" width="18.7109375" style="2" customWidth="1"/>
    <col min="4" max="4" width="16.140625" style="2" customWidth="1"/>
    <col min="5" max="5" width="13.5703125" style="4" customWidth="1"/>
    <col min="6" max="6" width="12.140625" style="2" customWidth="1"/>
    <col min="7" max="7" width="13.140625" style="2" customWidth="1"/>
    <col min="8" max="8" width="11.85546875" style="2" customWidth="1"/>
    <col min="9" max="9" width="16.85546875" style="2" customWidth="1"/>
    <col min="10" max="10" width="16" style="2" customWidth="1"/>
    <col min="11" max="11" width="8.5703125" style="2" customWidth="1"/>
    <col min="12" max="12" width="4.7109375" style="3" customWidth="1"/>
    <col min="13" max="13" width="7.140625" style="3" customWidth="1"/>
    <col min="14" max="14" width="6.5703125" style="3" customWidth="1"/>
    <col min="15" max="15" width="7" style="3" customWidth="1"/>
    <col min="16" max="16" width="7.140625" style="3" customWidth="1"/>
    <col min="17" max="17" width="9.140625" style="3"/>
    <col min="18" max="18" width="6.140625" style="3" customWidth="1"/>
    <col min="19" max="22" width="9.140625" style="3"/>
    <col min="23" max="23" width="12" style="3" customWidth="1"/>
    <col min="24" max="25" width="12" style="3" hidden="1" customWidth="1"/>
    <col min="26" max="26" width="12" style="3" customWidth="1"/>
    <col min="27" max="32" width="9.140625" style="3"/>
    <col min="33" max="16384" width="9.140625" style="2"/>
  </cols>
  <sheetData>
    <row r="1" spans="1:20" ht="15.75" customHeight="1">
      <c r="A1" s="72"/>
      <c r="B1" s="147" t="s">
        <v>135</v>
      </c>
      <c r="C1" s="147"/>
      <c r="D1" s="147"/>
      <c r="E1" s="147"/>
      <c r="F1" s="147"/>
      <c r="G1" s="147"/>
      <c r="H1" s="147"/>
      <c r="I1" s="147"/>
      <c r="J1" s="147"/>
      <c r="K1" s="73"/>
      <c r="L1" s="121"/>
      <c r="M1" s="121"/>
      <c r="N1" s="121"/>
      <c r="O1" s="121"/>
      <c r="P1" s="121"/>
      <c r="Q1" s="121"/>
      <c r="R1" s="122"/>
      <c r="S1" s="122"/>
      <c r="T1" s="123"/>
    </row>
    <row r="2" spans="1:20" ht="15.75" customHeight="1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121"/>
      <c r="M2" s="121"/>
      <c r="N2" s="121"/>
      <c r="O2" s="121"/>
      <c r="P2" s="121"/>
      <c r="Q2" s="121"/>
      <c r="R2" s="122"/>
      <c r="S2" s="122"/>
      <c r="T2" s="123"/>
    </row>
    <row r="3" spans="1:20" ht="15" customHeight="1">
      <c r="A3" s="72"/>
      <c r="B3" s="75" t="s">
        <v>46</v>
      </c>
      <c r="C3" s="75"/>
      <c r="D3" s="149"/>
      <c r="E3" s="149"/>
      <c r="F3" s="149"/>
      <c r="G3" s="149"/>
      <c r="H3" s="149"/>
      <c r="I3" s="149"/>
      <c r="J3" s="149"/>
      <c r="K3" s="78"/>
      <c r="L3" s="124"/>
      <c r="M3" s="124"/>
      <c r="N3" s="124"/>
      <c r="O3" s="124"/>
      <c r="P3" s="125"/>
      <c r="Q3" s="126"/>
      <c r="R3" s="126"/>
      <c r="S3" s="126"/>
    </row>
    <row r="4" spans="1:20" ht="6" customHeight="1">
      <c r="A4" s="72"/>
      <c r="B4" s="79"/>
      <c r="C4" s="76"/>
      <c r="D4" s="76"/>
      <c r="E4" s="103"/>
      <c r="F4" s="76"/>
      <c r="G4" s="76"/>
      <c r="H4" s="76"/>
      <c r="I4" s="76"/>
      <c r="J4" s="77"/>
      <c r="K4" s="78"/>
      <c r="L4" s="124"/>
      <c r="M4" s="124"/>
      <c r="N4" s="124"/>
      <c r="O4" s="124"/>
      <c r="P4" s="125"/>
      <c r="Q4" s="126"/>
      <c r="R4" s="126"/>
      <c r="S4" s="126"/>
    </row>
    <row r="5" spans="1:20">
      <c r="A5" s="72"/>
      <c r="B5" s="75" t="s">
        <v>47</v>
      </c>
      <c r="C5" s="75"/>
      <c r="D5" s="149"/>
      <c r="E5" s="149"/>
      <c r="F5" s="149"/>
      <c r="G5" s="149"/>
      <c r="H5" s="149"/>
      <c r="I5" s="149"/>
      <c r="J5" s="149"/>
      <c r="K5" s="78"/>
      <c r="L5" s="124"/>
      <c r="M5" s="124"/>
      <c r="N5" s="124"/>
      <c r="O5" s="124"/>
      <c r="P5" s="125"/>
      <c r="Q5" s="126"/>
      <c r="R5" s="126"/>
      <c r="S5" s="126"/>
    </row>
    <row r="6" spans="1:20" ht="6" customHeight="1">
      <c r="A6" s="72"/>
      <c r="B6" s="79"/>
      <c r="C6" s="76"/>
      <c r="D6" s="76"/>
      <c r="E6" s="103"/>
      <c r="F6" s="76"/>
      <c r="G6" s="76"/>
      <c r="H6" s="76"/>
      <c r="I6" s="76"/>
      <c r="J6" s="77"/>
      <c r="K6" s="78"/>
      <c r="L6" s="124"/>
      <c r="M6" s="124"/>
      <c r="N6" s="124"/>
      <c r="O6" s="124"/>
      <c r="P6" s="125"/>
      <c r="Q6" s="126"/>
      <c r="R6" s="126"/>
      <c r="S6" s="126"/>
    </row>
    <row r="7" spans="1:20">
      <c r="A7" s="72"/>
      <c r="B7" s="75" t="s">
        <v>144</v>
      </c>
      <c r="C7" s="75"/>
      <c r="D7" s="160"/>
      <c r="E7" s="160"/>
      <c r="F7" s="160"/>
      <c r="G7" s="160"/>
      <c r="H7" s="160"/>
      <c r="I7" s="160"/>
      <c r="J7" s="160"/>
      <c r="K7" s="78"/>
      <c r="L7" s="124"/>
      <c r="M7" s="124"/>
      <c r="N7" s="124"/>
      <c r="O7" s="124"/>
      <c r="P7" s="125"/>
      <c r="Q7" s="126"/>
      <c r="R7" s="126"/>
      <c r="S7" s="126"/>
    </row>
    <row r="8" spans="1:20">
      <c r="A8" s="72"/>
      <c r="B8" s="80"/>
      <c r="C8" s="75"/>
      <c r="D8" s="75"/>
      <c r="E8" s="104"/>
      <c r="F8" s="75"/>
      <c r="G8" s="75"/>
      <c r="H8" s="75"/>
      <c r="I8" s="75"/>
      <c r="J8" s="78"/>
      <c r="K8" s="78"/>
      <c r="L8" s="124"/>
      <c r="M8" s="124"/>
      <c r="N8" s="124"/>
      <c r="O8" s="124"/>
      <c r="P8" s="125"/>
      <c r="Q8" s="126"/>
      <c r="R8" s="126"/>
      <c r="S8" s="126"/>
    </row>
    <row r="9" spans="1:20">
      <c r="A9" s="72"/>
      <c r="B9" s="81">
        <v>1</v>
      </c>
      <c r="C9" s="75" t="s">
        <v>44</v>
      </c>
      <c r="D9" s="78"/>
      <c r="E9" s="105"/>
      <c r="F9" s="82"/>
      <c r="G9" s="82"/>
      <c r="H9" s="82"/>
      <c r="I9" s="82"/>
      <c r="J9" s="82"/>
      <c r="K9" s="82"/>
      <c r="L9" s="125"/>
      <c r="M9" s="125"/>
      <c r="N9" s="125"/>
      <c r="O9" s="125"/>
      <c r="P9" s="125"/>
      <c r="Q9" s="126"/>
      <c r="R9" s="126"/>
      <c r="S9" s="126"/>
    </row>
    <row r="10" spans="1:20" ht="15.75" customHeight="1">
      <c r="A10" s="72"/>
      <c r="B10" s="83"/>
      <c r="C10" s="151"/>
      <c r="D10" s="152"/>
      <c r="E10" s="152"/>
      <c r="F10" s="152"/>
      <c r="G10" s="152"/>
      <c r="H10" s="152"/>
      <c r="I10" s="152"/>
      <c r="J10" s="153"/>
      <c r="K10" s="84"/>
      <c r="L10" s="127"/>
      <c r="M10" s="127"/>
      <c r="N10" s="127"/>
      <c r="O10" s="127"/>
      <c r="P10" s="127"/>
      <c r="Q10" s="127"/>
      <c r="R10" s="126"/>
      <c r="S10" s="126"/>
    </row>
    <row r="11" spans="1:20" ht="15.75" customHeight="1">
      <c r="A11" s="72"/>
      <c r="B11" s="83"/>
      <c r="C11" s="154"/>
      <c r="D11" s="155"/>
      <c r="E11" s="155"/>
      <c r="F11" s="155"/>
      <c r="G11" s="155"/>
      <c r="H11" s="155"/>
      <c r="I11" s="155"/>
      <c r="J11" s="156"/>
      <c r="K11" s="84"/>
      <c r="L11" s="127"/>
      <c r="M11" s="127"/>
      <c r="N11" s="127"/>
      <c r="O11" s="127"/>
      <c r="P11" s="127"/>
      <c r="Q11" s="127"/>
      <c r="R11" s="126"/>
      <c r="S11" s="126"/>
    </row>
    <row r="12" spans="1:20" ht="15.75" customHeight="1">
      <c r="A12" s="72"/>
      <c r="B12" s="83"/>
      <c r="C12" s="154"/>
      <c r="D12" s="155"/>
      <c r="E12" s="155"/>
      <c r="F12" s="155"/>
      <c r="G12" s="155"/>
      <c r="H12" s="155"/>
      <c r="I12" s="155"/>
      <c r="J12" s="156"/>
      <c r="K12" s="84"/>
      <c r="L12" s="127"/>
      <c r="M12" s="127"/>
      <c r="N12" s="127"/>
      <c r="O12" s="127"/>
      <c r="P12" s="127"/>
      <c r="Q12" s="127"/>
      <c r="R12" s="126"/>
      <c r="S12" s="126"/>
    </row>
    <row r="13" spans="1:20" ht="15.75" customHeight="1">
      <c r="A13" s="72"/>
      <c r="B13" s="83"/>
      <c r="C13" s="154"/>
      <c r="D13" s="155"/>
      <c r="E13" s="155"/>
      <c r="F13" s="155"/>
      <c r="G13" s="155"/>
      <c r="H13" s="155"/>
      <c r="I13" s="155"/>
      <c r="J13" s="156"/>
      <c r="K13" s="84"/>
      <c r="L13" s="127"/>
      <c r="M13" s="127"/>
      <c r="N13" s="127"/>
      <c r="O13" s="127"/>
      <c r="P13" s="127"/>
      <c r="Q13" s="127"/>
      <c r="R13" s="126"/>
      <c r="S13" s="126"/>
    </row>
    <row r="14" spans="1:20" ht="15.75" customHeight="1">
      <c r="A14" s="72"/>
      <c r="B14" s="83"/>
      <c r="C14" s="154"/>
      <c r="D14" s="155"/>
      <c r="E14" s="155"/>
      <c r="F14" s="155"/>
      <c r="G14" s="155"/>
      <c r="H14" s="155"/>
      <c r="I14" s="155"/>
      <c r="J14" s="156"/>
      <c r="K14" s="84"/>
      <c r="L14" s="127"/>
      <c r="M14" s="127"/>
      <c r="N14" s="127"/>
      <c r="O14" s="127"/>
      <c r="P14" s="127"/>
      <c r="Q14" s="127"/>
      <c r="R14" s="126"/>
      <c r="S14" s="126"/>
    </row>
    <row r="15" spans="1:20" ht="15.75" customHeight="1">
      <c r="A15" s="72"/>
      <c r="B15" s="83"/>
      <c r="C15" s="154"/>
      <c r="D15" s="155"/>
      <c r="E15" s="155"/>
      <c r="F15" s="155"/>
      <c r="G15" s="155"/>
      <c r="H15" s="155"/>
      <c r="I15" s="155"/>
      <c r="J15" s="156"/>
      <c r="K15" s="84"/>
      <c r="L15" s="127"/>
      <c r="M15" s="127"/>
      <c r="N15" s="127"/>
      <c r="O15" s="127"/>
      <c r="P15" s="127"/>
      <c r="Q15" s="127"/>
      <c r="R15" s="126"/>
      <c r="S15" s="126"/>
    </row>
    <row r="16" spans="1:20" ht="15.75" customHeight="1">
      <c r="A16" s="72"/>
      <c r="B16" s="83"/>
      <c r="C16" s="154"/>
      <c r="D16" s="155"/>
      <c r="E16" s="155"/>
      <c r="F16" s="155"/>
      <c r="G16" s="155"/>
      <c r="H16" s="155"/>
      <c r="I16" s="155"/>
      <c r="J16" s="156"/>
      <c r="K16" s="84"/>
      <c r="L16" s="127"/>
      <c r="M16" s="127"/>
      <c r="N16" s="127"/>
      <c r="O16" s="127"/>
      <c r="P16" s="127"/>
      <c r="Q16" s="127"/>
      <c r="R16" s="126"/>
      <c r="S16" s="126"/>
    </row>
    <row r="17" spans="1:32" ht="15.75" customHeight="1">
      <c r="A17" s="72"/>
      <c r="B17" s="83"/>
      <c r="C17" s="154"/>
      <c r="D17" s="155"/>
      <c r="E17" s="155"/>
      <c r="F17" s="155"/>
      <c r="G17" s="155"/>
      <c r="H17" s="155"/>
      <c r="I17" s="155"/>
      <c r="J17" s="156"/>
      <c r="K17" s="84"/>
      <c r="L17" s="127"/>
      <c r="M17" s="127"/>
      <c r="N17" s="127"/>
      <c r="O17" s="127"/>
      <c r="P17" s="127"/>
      <c r="Q17" s="127"/>
      <c r="R17" s="126"/>
      <c r="S17" s="126"/>
    </row>
    <row r="18" spans="1:32" ht="15.75" customHeight="1">
      <c r="A18" s="72"/>
      <c r="B18" s="83"/>
      <c r="C18" s="154"/>
      <c r="D18" s="155"/>
      <c r="E18" s="155"/>
      <c r="F18" s="155"/>
      <c r="G18" s="155"/>
      <c r="H18" s="155"/>
      <c r="I18" s="155"/>
      <c r="J18" s="156"/>
      <c r="K18" s="84"/>
      <c r="L18" s="127"/>
      <c r="M18" s="127"/>
      <c r="N18" s="127"/>
      <c r="O18" s="127"/>
      <c r="P18" s="127"/>
      <c r="Q18" s="127"/>
      <c r="R18" s="126"/>
      <c r="S18" s="126"/>
    </row>
    <row r="19" spans="1:32" ht="15.75" customHeight="1">
      <c r="A19" s="72"/>
      <c r="B19" s="83"/>
      <c r="C19" s="157"/>
      <c r="D19" s="158"/>
      <c r="E19" s="158"/>
      <c r="F19" s="158"/>
      <c r="G19" s="158"/>
      <c r="H19" s="158"/>
      <c r="I19" s="158"/>
      <c r="J19" s="159"/>
      <c r="K19" s="84"/>
      <c r="L19" s="127"/>
      <c r="M19" s="127"/>
      <c r="N19" s="127"/>
      <c r="O19" s="127"/>
      <c r="P19" s="127"/>
      <c r="Q19" s="127"/>
      <c r="R19" s="126"/>
      <c r="S19" s="126"/>
    </row>
    <row r="20" spans="1:32" ht="15.75" customHeight="1">
      <c r="A20" s="72"/>
      <c r="B20" s="80"/>
      <c r="C20" s="85"/>
      <c r="D20" s="85"/>
      <c r="E20" s="85"/>
      <c r="F20" s="85"/>
      <c r="G20" s="85"/>
      <c r="H20" s="85"/>
      <c r="I20" s="85"/>
      <c r="J20" s="85"/>
      <c r="K20" s="85"/>
      <c r="L20" s="128"/>
      <c r="M20" s="128"/>
      <c r="N20" s="128"/>
      <c r="O20" s="128"/>
      <c r="P20" s="128"/>
      <c r="Q20" s="126"/>
      <c r="R20" s="126"/>
      <c r="S20" s="126"/>
      <c r="U20" s="114"/>
      <c r="V20" s="114"/>
    </row>
    <row r="21" spans="1:32" s="71" customFormat="1">
      <c r="A21" s="86"/>
      <c r="B21" s="87">
        <v>2</v>
      </c>
      <c r="C21" s="88" t="s">
        <v>45</v>
      </c>
      <c r="D21" s="88"/>
      <c r="E21" s="96"/>
      <c r="F21" s="88"/>
      <c r="G21" s="88"/>
      <c r="H21" s="89"/>
      <c r="I21" s="89"/>
      <c r="J21" s="89"/>
      <c r="K21" s="89"/>
      <c r="L21" s="129"/>
      <c r="M21" s="129"/>
      <c r="N21" s="129"/>
      <c r="O21" s="129"/>
      <c r="P21" s="130"/>
      <c r="Q21" s="131"/>
      <c r="R21" s="131"/>
      <c r="S21" s="131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</row>
    <row r="22" spans="1:32" s="71" customFormat="1" ht="6" customHeight="1">
      <c r="A22" s="86"/>
      <c r="B22" s="90"/>
      <c r="C22" s="88"/>
      <c r="D22" s="88"/>
      <c r="E22" s="96"/>
      <c r="F22" s="88"/>
      <c r="G22" s="88"/>
      <c r="H22" s="89"/>
      <c r="I22" s="89"/>
      <c r="J22" s="89"/>
      <c r="K22" s="89"/>
      <c r="L22" s="129"/>
      <c r="M22" s="129"/>
      <c r="N22" s="129"/>
      <c r="O22" s="129"/>
      <c r="P22" s="130"/>
      <c r="Q22" s="131"/>
      <c r="R22" s="131"/>
      <c r="S22" s="131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</row>
    <row r="23" spans="1:32" s="71" customFormat="1" ht="6" customHeight="1">
      <c r="A23" s="86"/>
      <c r="B23" s="94"/>
      <c r="C23" s="95"/>
      <c r="D23" s="89"/>
      <c r="E23" s="92"/>
      <c r="F23" s="89"/>
      <c r="G23" s="89"/>
      <c r="H23" s="92"/>
      <c r="I23" s="89"/>
      <c r="J23" s="89"/>
      <c r="K23" s="89"/>
      <c r="L23" s="129"/>
      <c r="M23" s="129"/>
      <c r="N23" s="129"/>
      <c r="O23" s="129"/>
      <c r="P23" s="130"/>
      <c r="Q23" s="131"/>
      <c r="R23" s="131"/>
      <c r="S23" s="131"/>
      <c r="T23" s="132"/>
      <c r="U23" s="132"/>
      <c r="V23" s="132"/>
      <c r="W23" s="132"/>
      <c r="X23" s="132"/>
      <c r="Y23" s="132"/>
      <c r="Z23" s="133"/>
      <c r="AA23" s="133"/>
      <c r="AB23" s="133"/>
      <c r="AC23" s="133"/>
      <c r="AD23" s="133"/>
      <c r="AE23" s="133"/>
      <c r="AF23" s="133"/>
    </row>
    <row r="24" spans="1:32" s="71" customFormat="1">
      <c r="A24" s="86"/>
      <c r="B24" s="94"/>
      <c r="C24" s="91" t="s">
        <v>145</v>
      </c>
      <c r="D24" s="88"/>
      <c r="E24" s="92" t="s">
        <v>60</v>
      </c>
      <c r="F24" s="92"/>
      <c r="G24" s="150"/>
      <c r="H24" s="150"/>
      <c r="I24" s="89"/>
      <c r="J24" s="89"/>
      <c r="K24" s="89"/>
      <c r="L24" s="129"/>
      <c r="M24" s="129"/>
      <c r="N24" s="129"/>
      <c r="O24" s="129"/>
      <c r="P24" s="130"/>
      <c r="Q24" s="131"/>
      <c r="R24" s="131"/>
      <c r="S24" s="131"/>
      <c r="T24" s="132"/>
      <c r="U24" s="132"/>
      <c r="V24" s="132"/>
      <c r="W24" s="132"/>
      <c r="X24" s="132"/>
      <c r="Y24" s="132"/>
      <c r="Z24" s="134"/>
      <c r="AA24" s="134"/>
      <c r="AB24" s="134"/>
      <c r="AC24" s="134"/>
      <c r="AD24" s="134"/>
      <c r="AE24" s="134"/>
      <c r="AF24" s="133"/>
    </row>
    <row r="25" spans="1:32" s="71" customFormat="1">
      <c r="A25" s="86"/>
      <c r="B25" s="94"/>
      <c r="C25" s="91"/>
      <c r="D25" s="88"/>
      <c r="E25" s="92" t="s">
        <v>59</v>
      </c>
      <c r="F25" s="89"/>
      <c r="G25" s="150"/>
      <c r="H25" s="150"/>
      <c r="I25" s="89"/>
      <c r="J25" s="89"/>
      <c r="K25" s="89"/>
      <c r="L25" s="129"/>
      <c r="M25" s="129"/>
      <c r="N25" s="129"/>
      <c r="O25" s="129"/>
      <c r="P25" s="130"/>
      <c r="Q25" s="131"/>
      <c r="R25" s="131"/>
      <c r="S25" s="131"/>
      <c r="T25" s="132"/>
      <c r="U25" s="132"/>
      <c r="V25" s="132"/>
      <c r="W25" s="132"/>
      <c r="X25" s="132"/>
      <c r="Y25" s="132"/>
      <c r="Z25" s="134"/>
      <c r="AA25" s="134"/>
      <c r="AB25" s="134"/>
      <c r="AC25" s="134"/>
      <c r="AD25" s="134"/>
      <c r="AE25" s="134"/>
      <c r="AF25" s="133"/>
    </row>
    <row r="26" spans="1:32" s="71" customFormat="1" ht="6" customHeight="1">
      <c r="A26" s="86"/>
      <c r="B26" s="94"/>
      <c r="C26" s="95"/>
      <c r="D26" s="89"/>
      <c r="E26" s="92"/>
      <c r="F26" s="89"/>
      <c r="G26" s="89"/>
      <c r="H26" s="89"/>
      <c r="I26" s="89"/>
      <c r="J26" s="89"/>
      <c r="K26" s="89"/>
      <c r="L26" s="129"/>
      <c r="M26" s="129"/>
      <c r="N26" s="129"/>
      <c r="O26" s="129"/>
      <c r="P26" s="130"/>
      <c r="Q26" s="131"/>
      <c r="R26" s="131"/>
      <c r="S26" s="131"/>
      <c r="T26" s="132"/>
      <c r="U26" s="132"/>
      <c r="V26" s="132"/>
      <c r="W26" s="132"/>
      <c r="X26" s="132"/>
      <c r="Y26" s="132"/>
      <c r="Z26" s="133"/>
      <c r="AA26" s="133"/>
      <c r="AB26" s="133"/>
      <c r="AC26" s="133"/>
      <c r="AD26" s="133"/>
      <c r="AE26" s="133"/>
      <c r="AF26" s="133"/>
    </row>
    <row r="27" spans="1:32" s="71" customFormat="1">
      <c r="A27" s="86"/>
      <c r="B27" s="94"/>
      <c r="C27" s="91" t="s">
        <v>146</v>
      </c>
      <c r="D27" s="96"/>
      <c r="E27" s="150"/>
      <c r="F27" s="150"/>
      <c r="G27" s="89"/>
      <c r="H27" s="89"/>
      <c r="I27" s="89"/>
      <c r="J27" s="89"/>
      <c r="K27" s="89"/>
      <c r="L27" s="129"/>
      <c r="M27" s="129"/>
      <c r="N27" s="129"/>
      <c r="O27" s="129"/>
      <c r="P27" s="130"/>
      <c r="Q27" s="131"/>
      <c r="R27" s="131"/>
      <c r="S27" s="131"/>
      <c r="T27" s="132"/>
      <c r="U27" s="132"/>
      <c r="V27" s="132"/>
      <c r="W27" s="132"/>
      <c r="X27" s="132"/>
      <c r="Y27" s="132"/>
      <c r="Z27" s="134"/>
      <c r="AA27" s="134"/>
      <c r="AB27" s="134"/>
      <c r="AC27" s="134"/>
      <c r="AD27" s="134"/>
      <c r="AE27" s="134"/>
      <c r="AF27" s="133"/>
    </row>
    <row r="28" spans="1:32" s="71" customFormat="1" ht="6" customHeight="1">
      <c r="A28" s="86"/>
      <c r="B28" s="94"/>
      <c r="C28" s="91"/>
      <c r="D28" s="88"/>
      <c r="E28" s="92"/>
      <c r="F28" s="89"/>
      <c r="G28" s="89"/>
      <c r="H28" s="89"/>
      <c r="I28" s="89"/>
      <c r="J28" s="93"/>
      <c r="K28" s="93"/>
      <c r="L28" s="135"/>
      <c r="M28" s="135"/>
      <c r="N28" s="135"/>
      <c r="O28" s="129"/>
      <c r="P28" s="130"/>
      <c r="Q28" s="131"/>
      <c r="R28" s="131"/>
      <c r="S28" s="131"/>
      <c r="T28" s="132"/>
      <c r="U28" s="132"/>
      <c r="V28" s="132"/>
      <c r="W28" s="132"/>
      <c r="X28" s="132"/>
      <c r="Y28" s="132"/>
      <c r="Z28" s="134"/>
      <c r="AA28" s="134"/>
      <c r="AB28" s="134"/>
      <c r="AC28" s="134"/>
      <c r="AD28" s="134"/>
      <c r="AE28" s="134"/>
      <c r="AF28" s="133"/>
    </row>
    <row r="29" spans="1:32" s="71" customFormat="1">
      <c r="A29" s="86"/>
      <c r="B29" s="94"/>
      <c r="C29" s="89"/>
      <c r="D29" s="89"/>
      <c r="E29" s="92"/>
      <c r="F29" s="89"/>
      <c r="G29" s="89"/>
      <c r="H29" s="89"/>
      <c r="I29" s="89"/>
      <c r="J29" s="89"/>
      <c r="K29" s="89"/>
      <c r="L29" s="129"/>
      <c r="M29" s="129"/>
      <c r="N29" s="129"/>
      <c r="O29" s="129"/>
      <c r="P29" s="131"/>
      <c r="Q29" s="131"/>
      <c r="R29" s="131"/>
      <c r="S29" s="131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</row>
    <row r="30" spans="1:32" s="71" customFormat="1">
      <c r="A30" s="86"/>
      <c r="B30" s="87">
        <v>3</v>
      </c>
      <c r="C30" s="88" t="s">
        <v>147</v>
      </c>
      <c r="D30" s="89"/>
      <c r="E30" s="92"/>
      <c r="F30" s="89"/>
      <c r="G30" s="89"/>
      <c r="H30" s="89"/>
      <c r="I30" s="89"/>
      <c r="J30" s="89"/>
      <c r="K30" s="89"/>
      <c r="L30" s="129"/>
      <c r="M30" s="129"/>
      <c r="N30" s="129"/>
      <c r="O30" s="129"/>
      <c r="P30" s="131"/>
      <c r="Q30" s="131"/>
      <c r="R30" s="131"/>
      <c r="S30" s="131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</row>
    <row r="31" spans="1:32" s="71" customFormat="1">
      <c r="A31" s="86"/>
      <c r="B31" s="87"/>
      <c r="C31" s="88"/>
      <c r="D31" s="89"/>
      <c r="E31" s="92"/>
      <c r="F31" s="89"/>
      <c r="G31" s="89"/>
      <c r="H31" s="89"/>
      <c r="I31" s="89"/>
      <c r="J31" s="89"/>
      <c r="K31" s="89"/>
      <c r="L31" s="129"/>
      <c r="M31" s="129"/>
      <c r="N31" s="129"/>
      <c r="O31" s="129"/>
      <c r="P31" s="131"/>
      <c r="Q31" s="131"/>
      <c r="R31" s="131"/>
      <c r="S31" s="131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</row>
    <row r="32" spans="1:32" s="71" customFormat="1">
      <c r="A32" s="86"/>
      <c r="B32" s="87">
        <v>4</v>
      </c>
      <c r="C32" s="88" t="s">
        <v>148</v>
      </c>
      <c r="D32" s="89"/>
      <c r="E32" s="92"/>
      <c r="F32" s="89"/>
      <c r="G32" s="89"/>
      <c r="H32" s="89"/>
      <c r="I32" s="89"/>
      <c r="J32" s="89"/>
      <c r="K32" s="89"/>
      <c r="L32" s="129"/>
      <c r="M32" s="129"/>
      <c r="N32" s="129"/>
      <c r="O32" s="129"/>
      <c r="P32" s="131"/>
      <c r="Q32" s="131"/>
      <c r="R32" s="131"/>
      <c r="S32" s="131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</row>
    <row r="33" spans="1:32" s="71" customFormat="1">
      <c r="A33" s="86"/>
      <c r="B33" s="89"/>
      <c r="C33" s="89"/>
      <c r="D33" s="89"/>
      <c r="E33" s="92"/>
      <c r="F33" s="89"/>
      <c r="G33" s="89"/>
      <c r="H33" s="89"/>
      <c r="I33" s="89"/>
      <c r="J33" s="89"/>
      <c r="K33" s="89"/>
      <c r="L33" s="129"/>
      <c r="M33" s="129"/>
      <c r="N33" s="129"/>
      <c r="O33" s="129"/>
      <c r="P33" s="131"/>
      <c r="Q33" s="131"/>
      <c r="R33" s="131"/>
      <c r="S33" s="131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</row>
    <row r="34" spans="1:32" s="71" customFormat="1">
      <c r="A34" s="86"/>
      <c r="B34" s="87">
        <v>5</v>
      </c>
      <c r="C34" s="88" t="s">
        <v>136</v>
      </c>
      <c r="D34" s="89"/>
      <c r="E34" s="92"/>
      <c r="F34" s="89"/>
      <c r="G34" s="89"/>
      <c r="H34" s="89"/>
      <c r="I34" s="89"/>
      <c r="J34" s="89"/>
      <c r="K34" s="89"/>
      <c r="L34" s="129"/>
      <c r="M34" s="129"/>
      <c r="N34" s="129"/>
      <c r="O34" s="129"/>
      <c r="P34" s="131"/>
      <c r="Q34" s="131"/>
      <c r="R34" s="131"/>
      <c r="S34" s="131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</row>
    <row r="35" spans="1:32" s="71" customFormat="1" ht="6" customHeight="1">
      <c r="A35" s="86"/>
      <c r="B35" s="87"/>
      <c r="C35" s="88"/>
      <c r="D35" s="89"/>
      <c r="E35" s="92"/>
      <c r="F35" s="89"/>
      <c r="G35" s="89"/>
      <c r="H35" s="89"/>
      <c r="I35" s="89"/>
      <c r="J35" s="89"/>
      <c r="K35" s="89"/>
      <c r="L35" s="129"/>
      <c r="M35" s="129"/>
      <c r="N35" s="129"/>
      <c r="O35" s="129"/>
      <c r="P35" s="131"/>
      <c r="Q35" s="131"/>
      <c r="R35" s="131"/>
      <c r="S35" s="131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</row>
    <row r="36" spans="1:32" s="71" customFormat="1">
      <c r="A36" s="86"/>
      <c r="B36" s="89"/>
      <c r="C36" s="97" t="s">
        <v>149</v>
      </c>
      <c r="D36" s="102" t="s">
        <v>137</v>
      </c>
      <c r="E36" s="148" t="s">
        <v>150</v>
      </c>
      <c r="F36" s="148"/>
      <c r="G36" s="148" t="s">
        <v>151</v>
      </c>
      <c r="H36" s="148"/>
      <c r="I36" s="97" t="s">
        <v>152</v>
      </c>
      <c r="J36" s="97" t="s">
        <v>153</v>
      </c>
      <c r="K36" s="98"/>
      <c r="L36" s="136"/>
      <c r="M36" s="136"/>
      <c r="N36" s="136"/>
      <c r="O36" s="136"/>
      <c r="P36" s="131"/>
      <c r="Q36" s="131"/>
      <c r="R36" s="131"/>
      <c r="S36" s="131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</row>
    <row r="37" spans="1:32" s="71" customFormat="1">
      <c r="A37" s="86"/>
      <c r="B37" s="89"/>
      <c r="C37" s="141"/>
      <c r="D37" s="142"/>
      <c r="E37" s="143"/>
      <c r="F37" s="143"/>
      <c r="G37" s="143"/>
      <c r="H37" s="143"/>
      <c r="I37" s="143"/>
      <c r="J37" s="141"/>
      <c r="K37" s="99"/>
      <c r="L37" s="136"/>
      <c r="M37" s="136"/>
      <c r="N37" s="136"/>
      <c r="O37" s="136"/>
      <c r="P37" s="131"/>
      <c r="Q37" s="131"/>
      <c r="R37" s="131"/>
      <c r="S37" s="131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</row>
    <row r="38" spans="1:32" s="71" customFormat="1">
      <c r="A38" s="86"/>
      <c r="B38" s="89"/>
      <c r="C38" s="141"/>
      <c r="D38" s="142"/>
      <c r="E38" s="143"/>
      <c r="F38" s="143"/>
      <c r="G38" s="143"/>
      <c r="H38" s="143"/>
      <c r="I38" s="143"/>
      <c r="J38" s="141"/>
      <c r="K38" s="99"/>
      <c r="L38" s="136"/>
      <c r="M38" s="136"/>
      <c r="N38" s="136"/>
      <c r="O38" s="136"/>
      <c r="P38" s="131"/>
      <c r="Q38" s="131"/>
      <c r="R38" s="131"/>
      <c r="S38" s="131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</row>
    <row r="39" spans="1:32" s="71" customFormat="1">
      <c r="A39" s="86"/>
      <c r="B39" s="89"/>
      <c r="C39" s="141"/>
      <c r="D39" s="142"/>
      <c r="E39" s="143"/>
      <c r="F39" s="143"/>
      <c r="G39" s="143"/>
      <c r="H39" s="143"/>
      <c r="I39" s="143"/>
      <c r="J39" s="141"/>
      <c r="K39" s="99"/>
      <c r="L39" s="136"/>
      <c r="M39" s="136"/>
      <c r="N39" s="136"/>
      <c r="O39" s="136"/>
      <c r="P39" s="131"/>
      <c r="Q39" s="131"/>
      <c r="R39" s="131"/>
      <c r="S39" s="131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</row>
    <row r="40" spans="1:32" s="71" customFormat="1">
      <c r="A40" s="86"/>
      <c r="B40" s="89"/>
      <c r="C40" s="141"/>
      <c r="D40" s="142"/>
      <c r="E40" s="143"/>
      <c r="F40" s="143"/>
      <c r="G40" s="143"/>
      <c r="H40" s="143"/>
      <c r="I40" s="143"/>
      <c r="J40" s="141"/>
      <c r="K40" s="99"/>
      <c r="L40" s="136"/>
      <c r="M40" s="136"/>
      <c r="N40" s="136"/>
      <c r="O40" s="136"/>
      <c r="P40" s="131"/>
      <c r="Q40" s="131"/>
      <c r="R40" s="131"/>
      <c r="S40" s="131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</row>
    <row r="41" spans="1:32" s="71" customFormat="1">
      <c r="A41" s="86"/>
      <c r="B41" s="89"/>
      <c r="C41" s="141"/>
      <c r="D41" s="142"/>
      <c r="E41" s="143"/>
      <c r="F41" s="143"/>
      <c r="G41" s="143"/>
      <c r="H41" s="143"/>
      <c r="I41" s="143"/>
      <c r="J41" s="141"/>
      <c r="K41" s="99"/>
      <c r="L41" s="136"/>
      <c r="M41" s="136"/>
      <c r="N41" s="136"/>
      <c r="O41" s="136"/>
      <c r="P41" s="131"/>
      <c r="Q41" s="131"/>
      <c r="R41" s="131"/>
      <c r="S41" s="131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</row>
    <row r="42" spans="1:32" s="71" customFormat="1">
      <c r="A42" s="86"/>
      <c r="B42" s="89"/>
      <c r="C42" s="141"/>
      <c r="D42" s="142"/>
      <c r="E42" s="143"/>
      <c r="F42" s="143"/>
      <c r="G42" s="143"/>
      <c r="H42" s="143"/>
      <c r="I42" s="143"/>
      <c r="J42" s="141"/>
      <c r="K42" s="99"/>
      <c r="L42" s="136"/>
      <c r="M42" s="136"/>
      <c r="N42" s="136"/>
      <c r="O42" s="136"/>
      <c r="P42" s="131"/>
      <c r="Q42" s="131"/>
      <c r="R42" s="131"/>
      <c r="S42" s="131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</row>
    <row r="43" spans="1:32" s="71" customFormat="1">
      <c r="A43" s="86"/>
      <c r="B43" s="89"/>
      <c r="C43" s="141"/>
      <c r="D43" s="142"/>
      <c r="E43" s="143"/>
      <c r="F43" s="143"/>
      <c r="G43" s="143"/>
      <c r="H43" s="143"/>
      <c r="I43" s="143"/>
      <c r="J43" s="141"/>
      <c r="K43" s="99"/>
      <c r="L43" s="136"/>
      <c r="M43" s="136"/>
      <c r="N43" s="136"/>
      <c r="O43" s="136"/>
      <c r="P43" s="131"/>
      <c r="Q43" s="131"/>
      <c r="R43" s="131"/>
      <c r="S43" s="131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</row>
    <row r="44" spans="1:32" s="71" customFormat="1">
      <c r="A44" s="86"/>
      <c r="B44" s="89"/>
      <c r="C44" s="141"/>
      <c r="D44" s="142"/>
      <c r="E44" s="143"/>
      <c r="F44" s="143"/>
      <c r="G44" s="143"/>
      <c r="H44" s="143"/>
      <c r="I44" s="143"/>
      <c r="J44" s="141"/>
      <c r="K44" s="99"/>
      <c r="L44" s="136"/>
      <c r="M44" s="136"/>
      <c r="N44" s="136"/>
      <c r="O44" s="136"/>
      <c r="P44" s="131"/>
      <c r="Q44" s="131"/>
      <c r="R44" s="131"/>
      <c r="S44" s="131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</row>
    <row r="45" spans="1:32" s="71" customFormat="1">
      <c r="A45" s="86"/>
      <c r="B45" s="89"/>
      <c r="C45" s="97" t="s">
        <v>154</v>
      </c>
      <c r="D45" s="110">
        <f>SUM(D37:D44)-D47</f>
        <v>0</v>
      </c>
      <c r="E45" s="109" t="s">
        <v>155</v>
      </c>
      <c r="F45" s="89"/>
      <c r="G45" s="89"/>
      <c r="H45" s="89"/>
      <c r="I45" s="89"/>
      <c r="J45" s="89"/>
      <c r="K45" s="89"/>
      <c r="L45" s="129"/>
      <c r="M45" s="129"/>
      <c r="N45" s="129"/>
      <c r="O45" s="129"/>
      <c r="P45" s="131"/>
      <c r="Q45" s="131"/>
      <c r="R45" s="131"/>
      <c r="S45" s="131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</row>
    <row r="46" spans="1:32">
      <c r="A46" s="72"/>
      <c r="B46" s="100"/>
      <c r="C46" s="97" t="s">
        <v>156</v>
      </c>
      <c r="D46" s="145"/>
      <c r="E46" s="146"/>
      <c r="F46" s="101"/>
      <c r="G46" s="101"/>
      <c r="H46" s="101"/>
      <c r="I46" s="101"/>
      <c r="J46" s="101"/>
      <c r="K46" s="101"/>
      <c r="L46" s="137"/>
      <c r="M46" s="137"/>
      <c r="N46" s="137"/>
      <c r="O46" s="137"/>
      <c r="P46" s="138"/>
      <c r="Q46" s="138"/>
      <c r="R46" s="138"/>
      <c r="S46" s="138"/>
      <c r="T46" s="114"/>
      <c r="U46" s="114"/>
      <c r="V46" s="114"/>
      <c r="W46" s="114"/>
    </row>
    <row r="47" spans="1:32">
      <c r="A47" s="72"/>
      <c r="B47" s="80"/>
      <c r="C47" s="97" t="s">
        <v>157</v>
      </c>
      <c r="D47" s="144"/>
      <c r="E47" s="109" t="s">
        <v>155</v>
      </c>
      <c r="F47" s="83"/>
      <c r="G47" s="83"/>
      <c r="H47" s="83"/>
      <c r="I47" s="83"/>
      <c r="J47" s="83"/>
      <c r="K47" s="83"/>
      <c r="L47" s="138"/>
      <c r="M47" s="138"/>
      <c r="N47" s="138"/>
      <c r="O47" s="138"/>
      <c r="P47" s="138"/>
      <c r="Q47" s="138"/>
      <c r="R47" s="138"/>
      <c r="S47" s="138"/>
      <c r="T47" s="114"/>
      <c r="U47" s="114"/>
      <c r="V47" s="114"/>
      <c r="W47" s="114"/>
    </row>
    <row r="48" spans="1:32">
      <c r="A48" s="72"/>
      <c r="B48" s="80"/>
      <c r="C48" s="83"/>
      <c r="D48" s="83"/>
      <c r="E48" s="111"/>
      <c r="F48" s="83"/>
      <c r="G48" s="83"/>
      <c r="H48" s="83"/>
      <c r="I48" s="83"/>
      <c r="J48" s="83"/>
      <c r="K48" s="83"/>
      <c r="L48" s="138"/>
      <c r="M48" s="138"/>
      <c r="N48" s="138"/>
      <c r="O48" s="138"/>
      <c r="P48" s="138"/>
      <c r="Q48" s="138"/>
      <c r="R48" s="138"/>
      <c r="S48" s="138"/>
      <c r="T48" s="114"/>
      <c r="U48" s="114"/>
      <c r="V48" s="114"/>
      <c r="W48" s="114"/>
    </row>
    <row r="49" spans="2:23">
      <c r="B49" s="13"/>
      <c r="C49" s="14"/>
      <c r="D49" s="14"/>
      <c r="E49" s="106"/>
      <c r="F49" s="14"/>
      <c r="G49" s="14"/>
      <c r="H49" s="14"/>
      <c r="I49" s="14"/>
      <c r="J49" s="14"/>
      <c r="K49" s="14"/>
      <c r="L49" s="138"/>
      <c r="M49" s="138"/>
      <c r="N49" s="138"/>
      <c r="O49" s="138"/>
      <c r="P49" s="138"/>
      <c r="Q49" s="138"/>
      <c r="R49" s="138"/>
      <c r="S49" s="138"/>
      <c r="T49" s="114"/>
      <c r="U49" s="114"/>
      <c r="V49" s="114"/>
      <c r="W49" s="114"/>
    </row>
    <row r="50" spans="2:23">
      <c r="B50" s="13"/>
      <c r="C50" s="14"/>
      <c r="D50" s="14"/>
      <c r="E50" s="106"/>
      <c r="F50" s="14"/>
      <c r="G50" s="14"/>
      <c r="H50" s="14"/>
      <c r="I50" s="14"/>
      <c r="J50" s="14"/>
      <c r="K50" s="14"/>
      <c r="L50" s="138"/>
      <c r="M50" s="138"/>
      <c r="N50" s="138"/>
      <c r="O50" s="138"/>
      <c r="P50" s="138"/>
      <c r="Q50" s="138"/>
      <c r="R50" s="138"/>
      <c r="S50" s="138"/>
      <c r="T50" s="114"/>
      <c r="U50" s="114"/>
      <c r="V50" s="114"/>
      <c r="W50" s="114"/>
    </row>
    <row r="51" spans="2:23">
      <c r="B51" s="13"/>
      <c r="C51" s="14"/>
      <c r="D51" s="14"/>
      <c r="E51" s="106"/>
      <c r="F51" s="14"/>
      <c r="G51" s="14"/>
      <c r="H51" s="14"/>
      <c r="I51" s="14"/>
      <c r="J51" s="14"/>
      <c r="K51" s="14"/>
      <c r="L51" s="138"/>
      <c r="M51" s="138"/>
      <c r="N51" s="138"/>
      <c r="O51" s="138"/>
      <c r="P51" s="138"/>
      <c r="Q51" s="138"/>
      <c r="R51" s="138"/>
      <c r="S51" s="138"/>
      <c r="T51" s="114"/>
      <c r="U51" s="114"/>
      <c r="V51" s="114"/>
      <c r="W51" s="114"/>
    </row>
    <row r="52" spans="2:23">
      <c r="C52"/>
      <c r="D52"/>
      <c r="E52" s="107"/>
      <c r="F52"/>
      <c r="G52"/>
      <c r="H52"/>
      <c r="I52"/>
      <c r="J52"/>
      <c r="K52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2:23">
      <c r="C53"/>
      <c r="D53"/>
      <c r="E53" s="107"/>
      <c r="F53"/>
      <c r="G53"/>
      <c r="H53"/>
      <c r="I53"/>
      <c r="J53"/>
      <c r="K53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4" spans="2:23">
      <c r="C54"/>
      <c r="D54"/>
      <c r="E54" s="107"/>
      <c r="F54"/>
      <c r="G54"/>
      <c r="H54"/>
      <c r="I54"/>
      <c r="J54"/>
      <c r="K5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2:23">
      <c r="C55"/>
      <c r="D55"/>
      <c r="E55" s="107"/>
      <c r="F55"/>
      <c r="G55"/>
      <c r="H55"/>
      <c r="I55"/>
      <c r="J55"/>
      <c r="K55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pans="2:23">
      <c r="B56" s="2"/>
      <c r="D56" s="7"/>
      <c r="E56" s="108"/>
      <c r="R56" s="114"/>
      <c r="S56" s="114"/>
      <c r="T56" s="114"/>
      <c r="U56" s="114"/>
      <c r="V56" s="114"/>
      <c r="W56" s="114"/>
    </row>
    <row r="57" spans="2:23">
      <c r="B57"/>
      <c r="C57" s="9"/>
      <c r="D57" s="9"/>
      <c r="R57" s="114"/>
      <c r="S57" s="114"/>
      <c r="T57" s="114"/>
      <c r="U57" s="114"/>
      <c r="V57" s="114"/>
      <c r="W57" s="114"/>
    </row>
    <row r="58" spans="2:23">
      <c r="B58"/>
      <c r="C58" s="9"/>
      <c r="D58" s="9"/>
      <c r="R58" s="114"/>
      <c r="S58" s="114"/>
      <c r="T58" s="114"/>
      <c r="U58" s="114"/>
      <c r="V58" s="114"/>
      <c r="W58" s="114"/>
    </row>
    <row r="59" spans="2:23">
      <c r="B59"/>
      <c r="C59" s="9"/>
      <c r="D59" s="9"/>
      <c r="R59" s="114"/>
      <c r="S59" s="114"/>
      <c r="T59" s="114"/>
      <c r="U59" s="114"/>
      <c r="V59" s="114"/>
      <c r="W59" s="114"/>
    </row>
    <row r="60" spans="2:23">
      <c r="B60"/>
      <c r="C60" s="9"/>
      <c r="D60" s="9"/>
      <c r="R60" s="114"/>
      <c r="S60" s="114"/>
      <c r="T60" s="114"/>
      <c r="U60" s="114"/>
      <c r="V60" s="114"/>
      <c r="W60" s="114"/>
    </row>
    <row r="61" spans="2:23">
      <c r="B61"/>
      <c r="C61" s="9"/>
      <c r="D61" s="9"/>
      <c r="R61" s="114"/>
      <c r="S61" s="114"/>
      <c r="T61" s="114"/>
      <c r="U61" s="114"/>
      <c r="V61" s="114"/>
      <c r="W61" s="114"/>
    </row>
    <row r="62" spans="2:23">
      <c r="R62" s="114"/>
      <c r="S62" s="114"/>
      <c r="T62" s="114"/>
      <c r="U62" s="114"/>
      <c r="V62" s="114"/>
      <c r="W62" s="114"/>
    </row>
    <row r="63" spans="2:23">
      <c r="B63" s="2"/>
      <c r="O63" s="114"/>
      <c r="P63" s="114"/>
      <c r="Q63" s="114"/>
      <c r="R63" s="114"/>
      <c r="S63" s="114"/>
      <c r="T63" s="114"/>
      <c r="U63" s="114"/>
      <c r="V63" s="114"/>
      <c r="W63" s="114"/>
    </row>
    <row r="64" spans="2:23">
      <c r="B64" s="2"/>
      <c r="N64" s="114"/>
      <c r="O64" s="114"/>
      <c r="P64" s="114"/>
      <c r="Q64" s="114"/>
      <c r="R64" s="114"/>
      <c r="S64" s="114"/>
      <c r="T64" s="114"/>
      <c r="U64" s="114"/>
      <c r="V64" s="114"/>
      <c r="W64" s="114"/>
    </row>
    <row r="65" spans="2:23">
      <c r="B65" s="2"/>
      <c r="N65" s="114"/>
      <c r="O65" s="114"/>
      <c r="P65" s="114"/>
      <c r="Q65" s="114"/>
      <c r="R65" s="114"/>
      <c r="S65" s="114"/>
      <c r="T65" s="114"/>
      <c r="U65" s="114"/>
      <c r="V65" s="114"/>
      <c r="W65" s="114"/>
    </row>
    <row r="66" spans="2:23">
      <c r="B66" s="2"/>
      <c r="N66" s="114"/>
      <c r="O66" s="114"/>
      <c r="P66" s="114"/>
      <c r="Q66" s="114"/>
      <c r="R66" s="114"/>
      <c r="S66" s="114"/>
      <c r="T66" s="114"/>
      <c r="U66" s="114"/>
      <c r="V66" s="114"/>
      <c r="W66" s="114"/>
    </row>
    <row r="67" spans="2:23">
      <c r="B67" s="2"/>
      <c r="N67" s="114"/>
      <c r="O67" s="114"/>
      <c r="P67" s="114"/>
      <c r="Q67" s="114"/>
      <c r="R67" s="114"/>
      <c r="S67" s="114"/>
      <c r="T67" s="114"/>
      <c r="U67" s="114"/>
      <c r="V67" s="114"/>
      <c r="W67" s="114"/>
    </row>
    <row r="68" spans="2:23">
      <c r="B68" s="2"/>
      <c r="N68" s="114"/>
      <c r="O68" s="114"/>
      <c r="P68" s="114"/>
      <c r="Q68" s="114"/>
      <c r="R68" s="114"/>
      <c r="S68" s="114"/>
      <c r="T68" s="114"/>
      <c r="U68" s="114"/>
      <c r="V68" s="114"/>
      <c r="W68" s="114"/>
    </row>
    <row r="69" spans="2:23">
      <c r="C69" s="11"/>
      <c r="D69" s="11"/>
      <c r="E69" s="11"/>
      <c r="F69" s="11"/>
      <c r="G69" s="11"/>
      <c r="H69" s="11"/>
      <c r="I69" s="11"/>
      <c r="J69" s="11"/>
      <c r="K69" s="11"/>
      <c r="L69" s="139"/>
      <c r="R69" s="114"/>
      <c r="S69" s="114"/>
      <c r="T69" s="114"/>
      <c r="U69" s="114"/>
      <c r="V69" s="114"/>
      <c r="W69" s="114"/>
    </row>
    <row r="70" spans="2:23">
      <c r="B70" s="2"/>
      <c r="R70" s="114"/>
      <c r="S70" s="114"/>
      <c r="T70" s="114"/>
      <c r="U70" s="114"/>
      <c r="V70" s="114"/>
      <c r="W70" s="114"/>
    </row>
    <row r="71" spans="2:23">
      <c r="R71" s="114"/>
      <c r="S71" s="114"/>
      <c r="T71" s="114"/>
      <c r="U71" s="114"/>
      <c r="V71" s="114"/>
      <c r="W71" s="114"/>
    </row>
    <row r="72" spans="2:23">
      <c r="C72"/>
      <c r="D72"/>
      <c r="E72" s="107"/>
      <c r="F72"/>
      <c r="G72"/>
      <c r="H72"/>
      <c r="I72"/>
      <c r="J72"/>
      <c r="K72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</row>
    <row r="73" spans="2:23">
      <c r="C73"/>
      <c r="D73"/>
      <c r="E73" s="107"/>
      <c r="F73"/>
      <c r="G73"/>
      <c r="H73"/>
      <c r="I73"/>
      <c r="J73"/>
      <c r="K73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</row>
    <row r="74" spans="2:23">
      <c r="C74"/>
      <c r="D74"/>
      <c r="E74" s="107"/>
      <c r="F74"/>
      <c r="G74"/>
      <c r="H74"/>
      <c r="I74"/>
      <c r="J74"/>
      <c r="K7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</row>
    <row r="75" spans="2:23">
      <c r="C75"/>
      <c r="D75"/>
      <c r="E75" s="107"/>
      <c r="F75"/>
      <c r="G75"/>
      <c r="H75"/>
      <c r="I75"/>
      <c r="J75"/>
      <c r="K75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</row>
    <row r="76" spans="2:23">
      <c r="C76"/>
      <c r="D76"/>
      <c r="E76" s="107"/>
      <c r="F76"/>
      <c r="G76"/>
      <c r="H76"/>
      <c r="I76"/>
      <c r="J76"/>
      <c r="K76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</row>
    <row r="77" spans="2:23">
      <c r="C77"/>
      <c r="D77"/>
      <c r="E77" s="107"/>
      <c r="F77"/>
      <c r="G77"/>
      <c r="H77"/>
      <c r="I77"/>
      <c r="J77"/>
      <c r="K77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</row>
    <row r="78" spans="2:23">
      <c r="C78"/>
      <c r="D78"/>
      <c r="E78" s="107"/>
      <c r="F78"/>
      <c r="G78"/>
      <c r="H78"/>
      <c r="I78"/>
      <c r="J78"/>
      <c r="K78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</row>
    <row r="79" spans="2:23">
      <c r="C79"/>
      <c r="D79"/>
      <c r="E79" s="107"/>
      <c r="F79"/>
      <c r="G79"/>
      <c r="H79"/>
      <c r="I79"/>
      <c r="J79"/>
      <c r="K79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</row>
    <row r="80" spans="2:23">
      <c r="C80"/>
      <c r="D80"/>
      <c r="E80" s="107"/>
      <c r="F80"/>
      <c r="G80"/>
      <c r="H80"/>
      <c r="I80"/>
      <c r="J80"/>
      <c r="K80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</row>
    <row r="81" spans="3:23">
      <c r="C81"/>
      <c r="D81"/>
      <c r="E81" s="107"/>
      <c r="F81"/>
      <c r="G81"/>
      <c r="H81"/>
      <c r="I81"/>
      <c r="J81"/>
      <c r="K81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</row>
    <row r="82" spans="3:23">
      <c r="C82"/>
      <c r="D82"/>
      <c r="E82" s="107"/>
      <c r="F82"/>
      <c r="G82"/>
      <c r="H82"/>
      <c r="I82"/>
      <c r="J82"/>
      <c r="K82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</row>
    <row r="83" spans="3:23">
      <c r="C83"/>
      <c r="D83"/>
      <c r="E83" s="107"/>
      <c r="F83"/>
      <c r="G83"/>
      <c r="H83"/>
      <c r="I83"/>
      <c r="J83"/>
      <c r="K83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</row>
    <row r="84" spans="3:23">
      <c r="C84"/>
      <c r="D84"/>
      <c r="E84" s="107"/>
      <c r="F84"/>
      <c r="G84"/>
      <c r="H84"/>
      <c r="I84"/>
      <c r="J84"/>
      <c r="K8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</row>
    <row r="85" spans="3:23">
      <c r="C85"/>
      <c r="D85"/>
      <c r="E85" s="107"/>
      <c r="F85"/>
      <c r="G85"/>
      <c r="H85"/>
      <c r="I85"/>
      <c r="J85"/>
      <c r="K85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</row>
    <row r="86" spans="3:23">
      <c r="C86"/>
      <c r="D86"/>
      <c r="E86" s="107"/>
      <c r="F86"/>
      <c r="G86"/>
      <c r="H86"/>
      <c r="I86"/>
      <c r="J86"/>
      <c r="K86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</row>
    <row r="87" spans="3:23">
      <c r="C87"/>
      <c r="D87"/>
      <c r="E87" s="107"/>
      <c r="F87"/>
      <c r="G87"/>
      <c r="H87"/>
      <c r="I87"/>
      <c r="J87"/>
      <c r="K87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</row>
    <row r="88" spans="3:23">
      <c r="C88"/>
      <c r="D88"/>
      <c r="E88" s="107"/>
      <c r="F88"/>
      <c r="G88"/>
      <c r="H88"/>
      <c r="I88"/>
      <c r="J88"/>
      <c r="K88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</row>
    <row r="89" spans="3:23">
      <c r="C89"/>
      <c r="D89"/>
      <c r="E89" s="107"/>
      <c r="F89"/>
      <c r="G89"/>
      <c r="H89"/>
      <c r="I89"/>
      <c r="J89"/>
      <c r="K89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</row>
    <row r="90" spans="3:23">
      <c r="C90"/>
      <c r="D90"/>
      <c r="E90" s="107"/>
      <c r="F90"/>
      <c r="G90"/>
      <c r="H90"/>
      <c r="I90"/>
      <c r="J90"/>
      <c r="K90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</row>
    <row r="91" spans="3:23">
      <c r="C91"/>
      <c r="D91"/>
      <c r="E91" s="107"/>
      <c r="F91"/>
      <c r="G91"/>
      <c r="H91"/>
      <c r="I91"/>
      <c r="J91"/>
      <c r="K91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</row>
    <row r="92" spans="3:23">
      <c r="C92"/>
      <c r="D92"/>
      <c r="E92" s="107"/>
      <c r="F92"/>
      <c r="G92"/>
      <c r="H92"/>
      <c r="I92"/>
      <c r="J92"/>
      <c r="K92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</row>
    <row r="93" spans="3:23">
      <c r="C93"/>
      <c r="D93"/>
      <c r="E93" s="107"/>
      <c r="F93"/>
      <c r="G93"/>
      <c r="H93"/>
      <c r="I93"/>
      <c r="J93"/>
      <c r="K93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</row>
    <row r="94" spans="3:23">
      <c r="C94"/>
      <c r="D94"/>
      <c r="E94" s="107"/>
      <c r="F94"/>
      <c r="G94"/>
      <c r="H94"/>
      <c r="I94"/>
      <c r="J94"/>
      <c r="K9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</row>
    <row r="95" spans="3:23">
      <c r="C95"/>
      <c r="D95"/>
      <c r="E95" s="107"/>
      <c r="F95"/>
      <c r="G95"/>
      <c r="H95"/>
      <c r="I95"/>
      <c r="J95"/>
      <c r="K95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</row>
    <row r="96" spans="3:23">
      <c r="C96"/>
      <c r="D96"/>
      <c r="E96" s="107"/>
      <c r="F96"/>
      <c r="G96"/>
      <c r="H96"/>
      <c r="I96"/>
      <c r="J96"/>
      <c r="K96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</row>
    <row r="97" spans="3:25">
      <c r="C97"/>
      <c r="D97"/>
      <c r="E97" s="107"/>
      <c r="F97"/>
      <c r="G97"/>
      <c r="H97"/>
      <c r="I97"/>
      <c r="J97"/>
      <c r="K97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</row>
    <row r="98" spans="3:25">
      <c r="C98"/>
      <c r="D98"/>
      <c r="E98" s="107"/>
      <c r="F98"/>
      <c r="G98"/>
      <c r="H98"/>
      <c r="I98"/>
      <c r="J98"/>
      <c r="K98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</row>
    <row r="99" spans="3:25">
      <c r="C99"/>
      <c r="D99"/>
      <c r="E99" s="107"/>
      <c r="F99"/>
      <c r="G99"/>
      <c r="H99"/>
      <c r="I99"/>
      <c r="J99"/>
      <c r="K99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</row>
    <row r="100" spans="3:25">
      <c r="C100"/>
      <c r="D100"/>
      <c r="E100" s="107"/>
      <c r="F100"/>
      <c r="G100"/>
      <c r="H100"/>
      <c r="I100"/>
      <c r="J100"/>
      <c r="K100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</row>
    <row r="101" spans="3:25">
      <c r="C101"/>
      <c r="D101"/>
      <c r="E101" s="107"/>
      <c r="F101"/>
      <c r="G101"/>
      <c r="H101"/>
      <c r="I101"/>
      <c r="J101"/>
      <c r="K101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</row>
    <row r="102" spans="3:25">
      <c r="C102"/>
      <c r="D102"/>
      <c r="E102" s="107"/>
      <c r="F102"/>
      <c r="G102"/>
      <c r="H102"/>
      <c r="I102"/>
      <c r="J102"/>
      <c r="K102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</row>
    <row r="103" spans="3:25">
      <c r="C103"/>
      <c r="D103"/>
      <c r="E103" s="107"/>
      <c r="F103"/>
      <c r="G103"/>
      <c r="H103"/>
      <c r="I103"/>
      <c r="J103"/>
      <c r="K103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</row>
    <row r="104" spans="3:25">
      <c r="C104"/>
      <c r="D104"/>
      <c r="E104" s="107"/>
      <c r="F104"/>
      <c r="G104"/>
      <c r="H104"/>
      <c r="I104"/>
      <c r="J104"/>
      <c r="K10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</row>
    <row r="105" spans="3:25">
      <c r="C105"/>
      <c r="D105"/>
      <c r="E105" s="107"/>
      <c r="F105"/>
      <c r="G105"/>
      <c r="H105"/>
      <c r="I105"/>
      <c r="J105"/>
      <c r="K105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</row>
    <row r="106" spans="3:25">
      <c r="C106"/>
      <c r="D106"/>
      <c r="E106" s="107"/>
      <c r="F106"/>
      <c r="G106"/>
      <c r="H106"/>
      <c r="I106"/>
      <c r="J106"/>
      <c r="K106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</row>
    <row r="107" spans="3:25">
      <c r="C107"/>
      <c r="D107"/>
      <c r="E107" s="107"/>
      <c r="F107"/>
      <c r="G107"/>
      <c r="H107"/>
      <c r="I107"/>
      <c r="J107"/>
      <c r="K107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</row>
    <row r="108" spans="3:25">
      <c r="C108"/>
      <c r="D108"/>
      <c r="E108" s="107"/>
      <c r="F108"/>
      <c r="G108"/>
      <c r="H108"/>
      <c r="I108"/>
      <c r="J108"/>
      <c r="K108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</row>
    <row r="109" spans="3:25">
      <c r="C109"/>
      <c r="D109"/>
      <c r="E109" s="107"/>
      <c r="F109"/>
      <c r="G109"/>
      <c r="H109"/>
      <c r="I109"/>
      <c r="J109"/>
      <c r="K109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</row>
    <row r="110" spans="3:25">
      <c r="C110"/>
      <c r="D110"/>
      <c r="E110" s="107"/>
      <c r="F110"/>
      <c r="G110"/>
      <c r="H110"/>
      <c r="I110"/>
      <c r="J110"/>
      <c r="K110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</row>
    <row r="111" spans="3:25">
      <c r="C111"/>
      <c r="D111"/>
      <c r="E111" s="107"/>
      <c r="F111"/>
      <c r="G111"/>
      <c r="H111"/>
      <c r="I111"/>
      <c r="J111"/>
      <c r="K111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3" t="s">
        <v>41</v>
      </c>
      <c r="Y111" s="140" t="s">
        <v>42</v>
      </c>
    </row>
    <row r="112" spans="3:25">
      <c r="C112"/>
      <c r="D112"/>
      <c r="E112" s="107"/>
      <c r="F112"/>
      <c r="G112"/>
      <c r="H112"/>
      <c r="I112"/>
      <c r="J112"/>
      <c r="K112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40" t="e">
        <f>K112*#REF!+L112*#REF!+#REF!*#REF!+M112*#REF!</f>
        <v>#REF!</v>
      </c>
      <c r="Y112" s="3" t="e">
        <f>N112*#REF!+O112*#REF!+P112*#REF!+#REF!*#REF!</f>
        <v>#REF!</v>
      </c>
    </row>
    <row r="113" spans="3:25">
      <c r="C113"/>
      <c r="D113"/>
      <c r="E113" s="107"/>
      <c r="F113"/>
      <c r="G113"/>
      <c r="H113"/>
      <c r="I113"/>
      <c r="J113"/>
      <c r="K113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40" t="e">
        <f>K113*#REF!+L113*#REF!+#REF!*#REF!+M113*#REF!</f>
        <v>#REF!</v>
      </c>
      <c r="Y113" s="3" t="e">
        <f>N113*#REF!+O113*#REF!+P113*#REF!+#REF!*#REF!</f>
        <v>#REF!</v>
      </c>
    </row>
    <row r="114" spans="3:25">
      <c r="C114"/>
      <c r="D114"/>
      <c r="E114" s="107"/>
      <c r="F114"/>
      <c r="G114"/>
      <c r="H114"/>
      <c r="I114"/>
      <c r="J114"/>
      <c r="K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40" t="e">
        <f>K114*#REF!+L114*#REF!+#REF!*#REF!+M114*#REF!</f>
        <v>#REF!</v>
      </c>
      <c r="Y114" s="3" t="e">
        <f>N114*#REF!+O114*#REF!+P114*#REF!+#REF!*#REF!</f>
        <v>#REF!</v>
      </c>
    </row>
    <row r="115" spans="3:25">
      <c r="C115"/>
      <c r="D115"/>
      <c r="E115" s="107"/>
      <c r="F115"/>
      <c r="G115"/>
      <c r="H115"/>
      <c r="I115"/>
      <c r="J115"/>
      <c r="K115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40" t="e">
        <f>K115*#REF!+L115*#REF!+#REF!*#REF!+M115*#REF!</f>
        <v>#REF!</v>
      </c>
      <c r="Y115" s="3" t="e">
        <f>N115*#REF!+O115*#REF!+P115*#REF!+#REF!*#REF!</f>
        <v>#REF!</v>
      </c>
    </row>
    <row r="116" spans="3:25">
      <c r="C116"/>
      <c r="D116"/>
      <c r="E116" s="107"/>
      <c r="F116"/>
      <c r="G116"/>
      <c r="H116"/>
      <c r="I116"/>
      <c r="J116"/>
      <c r="K116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40" t="e">
        <f>K116*#REF!+L116*#REF!+#REF!*#REF!+M116*#REF!</f>
        <v>#REF!</v>
      </c>
      <c r="Y116" s="3" t="e">
        <f>N116*#REF!+O116*#REF!+P116*#REF!+#REF!*#REF!</f>
        <v>#REF!</v>
      </c>
    </row>
    <row r="117" spans="3:25">
      <c r="C117"/>
      <c r="D117"/>
      <c r="E117" s="107"/>
      <c r="F117"/>
      <c r="G117"/>
      <c r="H117"/>
      <c r="I117"/>
      <c r="J117"/>
      <c r="K117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40" t="e">
        <f>K117*#REF!+L117*#REF!+#REF!*#REF!+M117*#REF!</f>
        <v>#REF!</v>
      </c>
      <c r="Y117" s="3" t="e">
        <f>N117*#REF!+O117*#REF!+P117*#REF!+#REF!*#REF!</f>
        <v>#REF!</v>
      </c>
    </row>
    <row r="118" spans="3:25">
      <c r="C118"/>
      <c r="D118"/>
      <c r="E118" s="107"/>
      <c r="F118"/>
      <c r="G118"/>
      <c r="H118"/>
      <c r="I118"/>
      <c r="J118"/>
      <c r="K118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40" t="e">
        <f>K118*#REF!+L118*#REF!+#REF!*#REF!+M118*#REF!</f>
        <v>#REF!</v>
      </c>
      <c r="Y118" s="3" t="e">
        <f>N118*#REF!+O118*#REF!+P118*#REF!+#REF!*#REF!</f>
        <v>#REF!</v>
      </c>
    </row>
    <row r="119" spans="3:25">
      <c r="C119"/>
      <c r="D119"/>
      <c r="E119" s="107"/>
      <c r="F119"/>
      <c r="G119"/>
      <c r="H119"/>
      <c r="I119"/>
      <c r="J119"/>
      <c r="K119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40" t="e">
        <f>K119*#REF!+L119*#REF!+#REF!*#REF!+M119*#REF!</f>
        <v>#REF!</v>
      </c>
      <c r="Y119" s="3" t="e">
        <f>N119*#REF!+O119*#REF!+P119*#REF!+#REF!*#REF!</f>
        <v>#REF!</v>
      </c>
    </row>
    <row r="120" spans="3:25">
      <c r="C120"/>
      <c r="D120"/>
      <c r="E120" s="107"/>
      <c r="F120"/>
      <c r="G120"/>
      <c r="H120"/>
      <c r="I120"/>
      <c r="J120"/>
      <c r="K120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40" t="e">
        <f>K120*#REF!+L120*#REF!+#REF!*#REF!+M120*#REF!</f>
        <v>#REF!</v>
      </c>
      <c r="Y120" s="3" t="e">
        <f>N120*#REF!+O120*#REF!+P120*#REF!+#REF!*#REF!</f>
        <v>#REF!</v>
      </c>
    </row>
    <row r="121" spans="3:25">
      <c r="C121"/>
      <c r="D121"/>
      <c r="E121" s="107"/>
      <c r="F121"/>
      <c r="G121"/>
      <c r="H121"/>
      <c r="I121"/>
      <c r="J121"/>
      <c r="K121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40" t="e">
        <f>K121*#REF!+L121*#REF!+#REF!*#REF!+M121*#REF!</f>
        <v>#REF!</v>
      </c>
      <c r="Y121" s="3" t="e">
        <f>N121*#REF!+O121*#REF!+P121*#REF!+#REF!*#REF!</f>
        <v>#REF!</v>
      </c>
    </row>
    <row r="122" spans="3:25">
      <c r="C122"/>
      <c r="D122"/>
      <c r="E122" s="107"/>
      <c r="F122"/>
      <c r="G122"/>
      <c r="H122"/>
      <c r="I122"/>
      <c r="J122"/>
      <c r="K122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40" t="e">
        <f>K122*#REF!+L122*#REF!+#REF!*#REF!+M122*#REF!</f>
        <v>#REF!</v>
      </c>
      <c r="Y122" s="3" t="e">
        <f>N122*#REF!+O122*#REF!+P122*#REF!+#REF!*#REF!</f>
        <v>#REF!</v>
      </c>
    </row>
    <row r="123" spans="3:25">
      <c r="C123"/>
      <c r="D123"/>
      <c r="E123" s="107"/>
      <c r="F123"/>
      <c r="G123"/>
      <c r="H123"/>
      <c r="I123"/>
      <c r="J123"/>
      <c r="K123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40" t="e">
        <f>K123*#REF!+L123*#REF!+#REF!*#REF!+M123*#REF!</f>
        <v>#REF!</v>
      </c>
      <c r="Y123" s="3" t="e">
        <f>N123*#REF!+O123*#REF!+P123*#REF!+#REF!*#REF!</f>
        <v>#REF!</v>
      </c>
    </row>
    <row r="124" spans="3:25">
      <c r="C124"/>
      <c r="D124"/>
      <c r="E124" s="107"/>
      <c r="F124"/>
      <c r="G124"/>
      <c r="H124"/>
      <c r="I124"/>
      <c r="J124"/>
      <c r="K12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40" t="e">
        <f>K124*#REF!+L124*#REF!+#REF!*#REF!+M124*#REF!</f>
        <v>#REF!</v>
      </c>
      <c r="Y124" s="3" t="e">
        <f>N124*#REF!+O124*#REF!+P124*#REF!+#REF!*#REF!</f>
        <v>#REF!</v>
      </c>
    </row>
    <row r="125" spans="3:25">
      <c r="C125"/>
      <c r="D125"/>
      <c r="E125" s="107"/>
      <c r="F125"/>
      <c r="G125"/>
      <c r="H125"/>
      <c r="I125"/>
      <c r="J125"/>
      <c r="K125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40" t="e">
        <f>K125*#REF!+L125*#REF!+#REF!*#REF!+M125*#REF!</f>
        <v>#REF!</v>
      </c>
      <c r="Y125" s="3" t="e">
        <f>N125*#REF!+O125*#REF!+P125*#REF!+#REF!*#REF!</f>
        <v>#REF!</v>
      </c>
    </row>
    <row r="126" spans="3:25">
      <c r="C126"/>
      <c r="D126"/>
      <c r="E126" s="107"/>
      <c r="F126"/>
      <c r="G126"/>
      <c r="H126"/>
      <c r="I126"/>
      <c r="J126"/>
      <c r="K126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40" t="e">
        <f>K126*#REF!+L126*#REF!+#REF!*#REF!+M126*#REF!</f>
        <v>#REF!</v>
      </c>
      <c r="Y126" s="3" t="e">
        <f>N126*#REF!+O126*#REF!+P126*#REF!+#REF!*#REF!</f>
        <v>#REF!</v>
      </c>
    </row>
    <row r="127" spans="3:25">
      <c r="C127"/>
      <c r="D127"/>
      <c r="E127" s="107"/>
      <c r="F127"/>
      <c r="G127"/>
      <c r="H127"/>
      <c r="I127"/>
      <c r="J127"/>
      <c r="K127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40" t="e">
        <f>K127*#REF!+L127*#REF!+#REF!*#REF!+M127*#REF!</f>
        <v>#REF!</v>
      </c>
      <c r="Y127" s="3" t="e">
        <f>N127*#REF!+O127*#REF!+P127*#REF!+#REF!*#REF!</f>
        <v>#REF!</v>
      </c>
    </row>
    <row r="128" spans="3:25">
      <c r="C128"/>
      <c r="D128"/>
      <c r="E128" s="107"/>
      <c r="F128"/>
      <c r="G128"/>
      <c r="H128"/>
      <c r="I128"/>
      <c r="J128"/>
      <c r="K128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40" t="e">
        <f>K128*#REF!+L128*#REF!+#REF!*#REF!+M128*#REF!</f>
        <v>#REF!</v>
      </c>
      <c r="Y128" s="3" t="e">
        <f>N128*#REF!+O128*#REF!+P128*#REF!+#REF!*#REF!</f>
        <v>#REF!</v>
      </c>
    </row>
    <row r="129" spans="3:25">
      <c r="C129"/>
      <c r="D129"/>
      <c r="E129" s="107"/>
      <c r="F129"/>
      <c r="G129"/>
      <c r="H129"/>
      <c r="I129"/>
      <c r="J129"/>
      <c r="K129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40" t="e">
        <f>K129*#REF!+L129*#REF!+#REF!*#REF!+M129*#REF!</f>
        <v>#REF!</v>
      </c>
      <c r="Y129" s="3" t="e">
        <f>N129*#REF!+O129*#REF!+P129*#REF!+#REF!*#REF!</f>
        <v>#REF!</v>
      </c>
    </row>
    <row r="130" spans="3:25">
      <c r="C130"/>
      <c r="D130"/>
      <c r="E130" s="107"/>
      <c r="F130"/>
      <c r="G130"/>
      <c r="H130"/>
      <c r="I130"/>
      <c r="J130"/>
      <c r="K130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40" t="e">
        <f>K130*#REF!+L130*#REF!+#REF!*#REF!+M130*#REF!</f>
        <v>#REF!</v>
      </c>
      <c r="Y130" s="3" t="e">
        <f>N130*#REF!+O130*#REF!+P130*#REF!+#REF!*#REF!</f>
        <v>#REF!</v>
      </c>
    </row>
    <row r="131" spans="3:25">
      <c r="C131"/>
      <c r="D131"/>
      <c r="E131" s="107"/>
      <c r="F131"/>
      <c r="G131"/>
      <c r="H131"/>
      <c r="I131"/>
      <c r="J131"/>
      <c r="K131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40" t="e">
        <f>K131*#REF!+L131*#REF!+#REF!*#REF!+M131*#REF!</f>
        <v>#REF!</v>
      </c>
      <c r="Y131" s="3" t="e">
        <f>N131*#REF!+O131*#REF!+P131*#REF!+#REF!*#REF!</f>
        <v>#REF!</v>
      </c>
    </row>
    <row r="132" spans="3:25">
      <c r="C132"/>
      <c r="D132"/>
      <c r="E132" s="107"/>
      <c r="F132"/>
      <c r="G132"/>
      <c r="H132"/>
      <c r="I132"/>
      <c r="J132"/>
      <c r="K132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40" t="e">
        <f>K132*#REF!+L132*#REF!+#REF!*#REF!+M132*#REF!</f>
        <v>#REF!</v>
      </c>
      <c r="Y132" s="3" t="e">
        <f>N132*#REF!+O132*#REF!+P132*#REF!+#REF!*#REF!</f>
        <v>#REF!</v>
      </c>
    </row>
    <row r="133" spans="3:25">
      <c r="C133"/>
      <c r="D133"/>
      <c r="E133" s="107"/>
      <c r="F133"/>
      <c r="G133"/>
      <c r="H133"/>
      <c r="I133"/>
      <c r="J133"/>
      <c r="K133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40" t="e">
        <f>K133*#REF!+L133*#REF!+#REF!*#REF!+M133*#REF!</f>
        <v>#REF!</v>
      </c>
      <c r="Y133" s="3" t="e">
        <f>N133*#REF!+O133*#REF!+P133*#REF!+#REF!*#REF!</f>
        <v>#REF!</v>
      </c>
    </row>
    <row r="134" spans="3:25">
      <c r="C134"/>
      <c r="D134"/>
      <c r="E134" s="107"/>
      <c r="F134"/>
      <c r="G134"/>
      <c r="H134"/>
      <c r="I134"/>
      <c r="J134"/>
      <c r="K13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40" t="e">
        <f>K134*#REF!+L134*#REF!+#REF!*#REF!+M134*#REF!</f>
        <v>#REF!</v>
      </c>
      <c r="Y134" s="3" t="e">
        <f>N134*#REF!+O134*#REF!+P134*#REF!+#REF!*#REF!</f>
        <v>#REF!</v>
      </c>
    </row>
    <row r="135" spans="3:25">
      <c r="C135"/>
      <c r="D135"/>
      <c r="E135" s="107"/>
      <c r="F135"/>
      <c r="G135"/>
      <c r="H135"/>
      <c r="I135"/>
      <c r="J135"/>
      <c r="K135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40" t="e">
        <f>K135*#REF!+L135*#REF!+#REF!*#REF!+M135*#REF!</f>
        <v>#REF!</v>
      </c>
      <c r="Y135" s="3" t="e">
        <f>N135*#REF!+O135*#REF!+P135*#REF!+#REF!*#REF!</f>
        <v>#REF!</v>
      </c>
    </row>
    <row r="136" spans="3:25">
      <c r="C136"/>
      <c r="D136"/>
      <c r="E136" s="107"/>
      <c r="F136"/>
      <c r="G136"/>
      <c r="H136"/>
      <c r="I136"/>
      <c r="J136"/>
      <c r="K136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40" t="e">
        <f>K136*#REF!+L136*#REF!+#REF!*#REF!+M136*#REF!</f>
        <v>#REF!</v>
      </c>
      <c r="Y136" s="3" t="e">
        <f>N136*#REF!+O136*#REF!+P136*#REF!+#REF!*#REF!</f>
        <v>#REF!</v>
      </c>
    </row>
    <row r="137" spans="3:25">
      <c r="C137"/>
      <c r="D137"/>
      <c r="E137" s="107"/>
      <c r="F137"/>
      <c r="G137"/>
      <c r="H137"/>
      <c r="I137"/>
      <c r="J137"/>
      <c r="K137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40" t="e">
        <f>K137*#REF!+L137*#REF!+#REF!*#REF!+M137*#REF!</f>
        <v>#REF!</v>
      </c>
      <c r="Y137" s="3" t="e">
        <f>N137*#REF!+O137*#REF!+P137*#REF!+#REF!*#REF!</f>
        <v>#REF!</v>
      </c>
    </row>
    <row r="138" spans="3:25">
      <c r="C138"/>
      <c r="D138"/>
      <c r="E138" s="107"/>
      <c r="F138"/>
      <c r="G138"/>
      <c r="H138"/>
      <c r="I138"/>
      <c r="J138"/>
      <c r="K138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</row>
    <row r="139" spans="3:25">
      <c r="C139"/>
      <c r="D139"/>
      <c r="E139" s="107"/>
      <c r="F139"/>
      <c r="G139"/>
      <c r="H139"/>
      <c r="I139"/>
      <c r="J139"/>
      <c r="K139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</row>
    <row r="140" spans="3:25">
      <c r="C140"/>
      <c r="D140"/>
      <c r="E140" s="107"/>
      <c r="F140"/>
      <c r="G140"/>
      <c r="H140"/>
      <c r="I140"/>
      <c r="J140"/>
      <c r="K140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</row>
    <row r="141" spans="3:25">
      <c r="C141"/>
      <c r="D141"/>
      <c r="E141" s="107"/>
      <c r="F141"/>
      <c r="G141"/>
      <c r="H141"/>
      <c r="I141"/>
      <c r="J141"/>
      <c r="K141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3" t="s">
        <v>41</v>
      </c>
      <c r="Y141" s="140" t="s">
        <v>42</v>
      </c>
    </row>
    <row r="142" spans="3:25">
      <c r="C142"/>
      <c r="D142"/>
      <c r="E142" s="107"/>
      <c r="F142"/>
      <c r="G142"/>
      <c r="H142"/>
      <c r="I142"/>
      <c r="J142"/>
      <c r="K142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40" t="e">
        <f>K142*#REF!+L142*#REF!+#REF!*#REF!+M142*#REF!</f>
        <v>#REF!</v>
      </c>
      <c r="Y142" s="3" t="e">
        <f>N142*#REF!+O142*#REF!+P142*#REF!+#REF!*#REF!</f>
        <v>#REF!</v>
      </c>
    </row>
    <row r="143" spans="3:25">
      <c r="C143"/>
      <c r="D143"/>
      <c r="E143" s="107"/>
      <c r="F143"/>
      <c r="G143"/>
      <c r="H143"/>
      <c r="I143"/>
      <c r="J143"/>
      <c r="K143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40" t="e">
        <f>K143*#REF!+L143*#REF!+#REF!*#REF!+M143*#REF!</f>
        <v>#REF!</v>
      </c>
      <c r="Y143" s="3" t="e">
        <f>N143*#REF!+O143*#REF!+P143*#REF!+#REF!*#REF!</f>
        <v>#REF!</v>
      </c>
    </row>
    <row r="144" spans="3:25">
      <c r="C144"/>
      <c r="D144"/>
      <c r="E144" s="107"/>
      <c r="F144"/>
      <c r="G144"/>
      <c r="H144"/>
      <c r="I144"/>
      <c r="J144"/>
      <c r="K14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40" t="e">
        <f>K144*#REF!+L144*#REF!+#REF!*#REF!+M144*#REF!</f>
        <v>#REF!</v>
      </c>
      <c r="Y144" s="3" t="e">
        <f>N144*#REF!+O144*#REF!+P144*#REF!+#REF!*#REF!</f>
        <v>#REF!</v>
      </c>
    </row>
    <row r="145" spans="3:25">
      <c r="C145"/>
      <c r="D145"/>
      <c r="E145" s="107"/>
      <c r="F145"/>
      <c r="G145"/>
      <c r="H145"/>
      <c r="I145"/>
      <c r="J145"/>
      <c r="K145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40" t="e">
        <f>K145*#REF!+L145*#REF!+#REF!*#REF!+M145*#REF!</f>
        <v>#REF!</v>
      </c>
      <c r="Y145" s="3" t="e">
        <f>N145*#REF!+O145*#REF!+P145*#REF!+#REF!*#REF!</f>
        <v>#REF!</v>
      </c>
    </row>
    <row r="146" spans="3:25">
      <c r="C146"/>
      <c r="D146"/>
      <c r="E146" s="107"/>
      <c r="F146"/>
      <c r="G146"/>
      <c r="H146"/>
      <c r="I146"/>
      <c r="J146"/>
      <c r="K146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40" t="e">
        <f>K146*#REF!+L146*#REF!+#REF!*#REF!+M146*#REF!</f>
        <v>#REF!</v>
      </c>
      <c r="Y146" s="3" t="e">
        <f>N146*#REF!+O146*#REF!+P146*#REF!+#REF!*#REF!</f>
        <v>#REF!</v>
      </c>
    </row>
    <row r="147" spans="3:25">
      <c r="C147"/>
      <c r="D147"/>
      <c r="E147" s="107"/>
      <c r="F147"/>
      <c r="G147"/>
      <c r="H147"/>
      <c r="I147"/>
      <c r="J147"/>
      <c r="K147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40" t="e">
        <f>K147*#REF!+L147*#REF!+#REF!*#REF!+M147*#REF!</f>
        <v>#REF!</v>
      </c>
      <c r="Y147" s="3" t="e">
        <f>N147*#REF!+O147*#REF!+P147*#REF!+#REF!*#REF!</f>
        <v>#REF!</v>
      </c>
    </row>
    <row r="148" spans="3:25">
      <c r="C148"/>
      <c r="D148"/>
      <c r="E148" s="107"/>
      <c r="F148"/>
      <c r="G148"/>
      <c r="H148"/>
      <c r="I148"/>
      <c r="J148"/>
      <c r="K148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40" t="e">
        <f>K148*#REF!+L148*#REF!+#REF!*#REF!+M148*#REF!</f>
        <v>#REF!</v>
      </c>
      <c r="Y148" s="3" t="e">
        <f>N148*#REF!+O148*#REF!+P148*#REF!+#REF!*#REF!</f>
        <v>#REF!</v>
      </c>
    </row>
    <row r="149" spans="3:25">
      <c r="C149"/>
      <c r="D149"/>
      <c r="E149" s="107"/>
      <c r="F149"/>
      <c r="G149"/>
      <c r="H149"/>
      <c r="I149"/>
      <c r="J149"/>
      <c r="K149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40" t="e">
        <f>K149*#REF!+L149*#REF!+#REF!*#REF!+M149*#REF!</f>
        <v>#REF!</v>
      </c>
      <c r="Y149" s="3" t="e">
        <f>N149*#REF!+O149*#REF!+P149*#REF!+#REF!*#REF!</f>
        <v>#REF!</v>
      </c>
    </row>
    <row r="150" spans="3:25">
      <c r="C150"/>
      <c r="D150"/>
      <c r="E150" s="107"/>
      <c r="F150"/>
      <c r="G150"/>
      <c r="H150"/>
      <c r="I150"/>
      <c r="J150"/>
      <c r="K150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40" t="e">
        <f>K150*#REF!+L150*#REF!+#REF!*#REF!+M150*#REF!</f>
        <v>#REF!</v>
      </c>
      <c r="Y150" s="3" t="e">
        <f>N150*#REF!+O150*#REF!+P150*#REF!+#REF!*#REF!</f>
        <v>#REF!</v>
      </c>
    </row>
    <row r="151" spans="3:25">
      <c r="C151"/>
      <c r="D151"/>
      <c r="E151" s="107"/>
      <c r="F151"/>
      <c r="G151"/>
      <c r="H151"/>
      <c r="I151"/>
      <c r="J151"/>
      <c r="K151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40" t="e">
        <f>K151*#REF!+L151*#REF!+#REF!*#REF!+M151*#REF!</f>
        <v>#REF!</v>
      </c>
      <c r="Y151" s="3" t="e">
        <f>N151*#REF!+O151*#REF!+P151*#REF!+#REF!*#REF!</f>
        <v>#REF!</v>
      </c>
    </row>
    <row r="152" spans="3:25">
      <c r="C152"/>
      <c r="D152"/>
      <c r="E152" s="107"/>
      <c r="F152"/>
      <c r="G152"/>
      <c r="H152"/>
      <c r="I152"/>
      <c r="J152"/>
      <c r="K152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40" t="e">
        <f>K152*#REF!+L152*#REF!+#REF!*#REF!+M152*#REF!</f>
        <v>#REF!</v>
      </c>
      <c r="Y152" s="3" t="e">
        <f>N152*#REF!+O152*#REF!+P152*#REF!+#REF!*#REF!</f>
        <v>#REF!</v>
      </c>
    </row>
    <row r="153" spans="3:25">
      <c r="C153"/>
      <c r="D153"/>
      <c r="E153" s="107"/>
      <c r="F153"/>
      <c r="G153"/>
      <c r="H153"/>
      <c r="I153"/>
      <c r="J153"/>
      <c r="K153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40" t="e">
        <f>K153*#REF!+L153*#REF!+#REF!*#REF!+M153*#REF!</f>
        <v>#REF!</v>
      </c>
      <c r="Y153" s="3" t="e">
        <f>N153*#REF!+O153*#REF!+P153*#REF!+#REF!*#REF!</f>
        <v>#REF!</v>
      </c>
    </row>
    <row r="154" spans="3:25">
      <c r="C154"/>
      <c r="D154"/>
      <c r="E154" s="107"/>
      <c r="F154"/>
      <c r="G154"/>
      <c r="H154"/>
      <c r="I154"/>
      <c r="J154"/>
      <c r="K15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40" t="e">
        <f>K154*#REF!+L154*#REF!+#REF!*#REF!+M154*#REF!</f>
        <v>#REF!</v>
      </c>
      <c r="Y154" s="3" t="e">
        <f>N154*#REF!+O154*#REF!+P154*#REF!+#REF!*#REF!</f>
        <v>#REF!</v>
      </c>
    </row>
    <row r="155" spans="3:25">
      <c r="C155"/>
      <c r="D155"/>
      <c r="E155" s="107"/>
      <c r="F155"/>
      <c r="G155"/>
      <c r="H155"/>
      <c r="I155"/>
      <c r="J155"/>
      <c r="K155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40" t="e">
        <f>K155*#REF!+L155*#REF!+#REF!*#REF!+M155*#REF!</f>
        <v>#REF!</v>
      </c>
      <c r="Y155" s="3" t="e">
        <f>N155*#REF!+O155*#REF!+P155*#REF!+#REF!*#REF!</f>
        <v>#REF!</v>
      </c>
    </row>
    <row r="156" spans="3:25">
      <c r="C156"/>
      <c r="D156"/>
      <c r="E156" s="107"/>
      <c r="F156"/>
      <c r="G156"/>
      <c r="H156"/>
      <c r="I156"/>
      <c r="J156"/>
      <c r="K156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40" t="e">
        <f>K156*#REF!+L156*#REF!+#REF!*#REF!+M156*#REF!</f>
        <v>#REF!</v>
      </c>
      <c r="Y156" s="3" t="e">
        <f>N156*#REF!+O156*#REF!+P156*#REF!+#REF!*#REF!</f>
        <v>#REF!</v>
      </c>
    </row>
    <row r="157" spans="3:25">
      <c r="C157"/>
      <c r="D157"/>
      <c r="E157" s="107"/>
      <c r="F157"/>
      <c r="G157"/>
      <c r="H157"/>
      <c r="I157"/>
      <c r="J157"/>
      <c r="K157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40" t="e">
        <f>K157*#REF!+L157*#REF!+#REF!*#REF!+M157*#REF!</f>
        <v>#REF!</v>
      </c>
      <c r="Y157" s="3" t="e">
        <f>N157*#REF!+O157*#REF!+P157*#REF!+#REF!*#REF!</f>
        <v>#REF!</v>
      </c>
    </row>
    <row r="158" spans="3:25">
      <c r="C158"/>
      <c r="D158"/>
      <c r="E158" s="107"/>
      <c r="F158"/>
      <c r="G158"/>
      <c r="H158"/>
      <c r="I158"/>
      <c r="J158"/>
      <c r="K158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40" t="e">
        <f>K158*#REF!+L158*#REF!+#REF!*#REF!+M158*#REF!</f>
        <v>#REF!</v>
      </c>
      <c r="Y158" s="3" t="e">
        <f>N158*#REF!+O158*#REF!+P158*#REF!+#REF!*#REF!</f>
        <v>#REF!</v>
      </c>
    </row>
    <row r="159" spans="3:25">
      <c r="C159"/>
      <c r="D159"/>
      <c r="E159" s="107"/>
      <c r="F159"/>
      <c r="G159"/>
      <c r="H159"/>
      <c r="I159"/>
      <c r="J159"/>
      <c r="K159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40" t="e">
        <f>K159*#REF!+L159*#REF!+#REF!*#REF!+M159*#REF!</f>
        <v>#REF!</v>
      </c>
      <c r="Y159" s="3" t="e">
        <f>N159*#REF!+O159*#REF!+P159*#REF!+#REF!*#REF!</f>
        <v>#REF!</v>
      </c>
    </row>
    <row r="160" spans="3:25">
      <c r="C160"/>
      <c r="D160"/>
      <c r="E160" s="107"/>
      <c r="F160"/>
      <c r="G160"/>
      <c r="H160"/>
      <c r="I160"/>
      <c r="J160"/>
      <c r="K160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40" t="e">
        <f>K160*#REF!+L160*#REF!+#REF!*#REF!+M160*#REF!</f>
        <v>#REF!</v>
      </c>
      <c r="Y160" s="3" t="e">
        <f>N160*#REF!+O160*#REF!+P160*#REF!+#REF!*#REF!</f>
        <v>#REF!</v>
      </c>
    </row>
    <row r="161" spans="3:25">
      <c r="C161"/>
      <c r="D161"/>
      <c r="E161" s="107"/>
      <c r="F161"/>
      <c r="G161"/>
      <c r="H161"/>
      <c r="I161"/>
      <c r="J161"/>
      <c r="K161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40" t="e">
        <f>K161*#REF!+L161*#REF!+#REF!*#REF!+M161*#REF!</f>
        <v>#REF!</v>
      </c>
      <c r="Y161" s="3" t="e">
        <f>N161*#REF!+O161*#REF!+P161*#REF!+#REF!*#REF!</f>
        <v>#REF!</v>
      </c>
    </row>
    <row r="162" spans="3:25">
      <c r="C162"/>
      <c r="D162"/>
      <c r="E162" s="107"/>
      <c r="F162"/>
      <c r="G162"/>
      <c r="H162"/>
      <c r="I162"/>
      <c r="J162"/>
      <c r="K162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40" t="e">
        <f>K162*#REF!+L162*#REF!+#REF!*#REF!+M162*#REF!</f>
        <v>#REF!</v>
      </c>
      <c r="Y162" s="3" t="e">
        <f>N162*#REF!+O162*#REF!+P162*#REF!+#REF!*#REF!</f>
        <v>#REF!</v>
      </c>
    </row>
    <row r="163" spans="3:25">
      <c r="C163"/>
      <c r="D163"/>
      <c r="E163" s="107"/>
      <c r="F163"/>
      <c r="G163"/>
      <c r="H163"/>
      <c r="I163"/>
      <c r="J163"/>
      <c r="K163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40" t="e">
        <f>K163*#REF!+L163*#REF!+#REF!*#REF!+M163*#REF!</f>
        <v>#REF!</v>
      </c>
      <c r="Y163" s="3" t="e">
        <f>N163*#REF!+O163*#REF!+P163*#REF!+#REF!*#REF!</f>
        <v>#REF!</v>
      </c>
    </row>
    <row r="164" spans="3:25">
      <c r="C164"/>
      <c r="D164"/>
      <c r="E164" s="107"/>
      <c r="F164"/>
      <c r="G164"/>
      <c r="H164"/>
      <c r="I164"/>
      <c r="J164"/>
      <c r="K16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40" t="e">
        <f>K164*#REF!+L164*#REF!+#REF!*#REF!+M164*#REF!</f>
        <v>#REF!</v>
      </c>
      <c r="Y164" s="3" t="e">
        <f>N164*#REF!+O164*#REF!+P164*#REF!+#REF!*#REF!</f>
        <v>#REF!</v>
      </c>
    </row>
    <row r="165" spans="3:25">
      <c r="C165"/>
      <c r="D165"/>
      <c r="E165" s="107"/>
      <c r="F165"/>
      <c r="G165"/>
      <c r="H165"/>
      <c r="I165"/>
      <c r="J165"/>
      <c r="K165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40" t="e">
        <f>K165*#REF!+L165*#REF!+#REF!*#REF!+M165*#REF!</f>
        <v>#REF!</v>
      </c>
      <c r="Y165" s="3" t="e">
        <f>N165*#REF!+O165*#REF!+P166*#REF!+#REF!*#REF!</f>
        <v>#REF!</v>
      </c>
    </row>
    <row r="166" spans="3:25">
      <c r="C166"/>
      <c r="D166"/>
      <c r="E166" s="107"/>
      <c r="F166"/>
      <c r="G166"/>
      <c r="H166"/>
      <c r="I166"/>
      <c r="J166"/>
      <c r="K166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40" t="e">
        <f>K166*#REF!+L166*#REF!+#REF!*#REF!+M166*#REF!</f>
        <v>#REF!</v>
      </c>
      <c r="Y166" s="3" t="e">
        <f>N166*#REF!+O166*#REF!+P166*#REF!+#REF!*#REF!</f>
        <v>#REF!</v>
      </c>
    </row>
    <row r="167" spans="3:25">
      <c r="C167"/>
      <c r="D167"/>
      <c r="E167" s="107"/>
      <c r="F167"/>
      <c r="G167"/>
      <c r="H167"/>
      <c r="I167"/>
      <c r="J167"/>
      <c r="K167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40" t="e">
        <f>K167*#REF!+L167*#REF!+#REF!*#REF!+M167*#REF!</f>
        <v>#REF!</v>
      </c>
      <c r="Y167" s="3" t="e">
        <f>N167*#REF!+O167*#REF!+P167*#REF!+#REF!*#REF!</f>
        <v>#REF!</v>
      </c>
    </row>
    <row r="168" spans="3:25">
      <c r="C168"/>
      <c r="D168"/>
      <c r="E168" s="107"/>
      <c r="F168"/>
      <c r="G168"/>
      <c r="H168"/>
      <c r="I168"/>
      <c r="J168"/>
      <c r="K168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40" t="e">
        <f>K168*#REF!+L168*#REF!+#REF!*#REF!+M168*#REF!</f>
        <v>#REF!</v>
      </c>
      <c r="Y168" s="3" t="e">
        <f>N168*#REF!+O168*#REF!+P168*#REF!+#REF!*#REF!</f>
        <v>#REF!</v>
      </c>
    </row>
    <row r="169" spans="3:25">
      <c r="C169"/>
      <c r="D169"/>
      <c r="E169" s="107"/>
      <c r="F169"/>
      <c r="G169"/>
      <c r="H169"/>
      <c r="I169"/>
      <c r="J169"/>
      <c r="K169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40" t="e">
        <f>K169*#REF!+L169*#REF!+#REF!*#REF!+M169*#REF!</f>
        <v>#REF!</v>
      </c>
      <c r="Y169" s="3" t="e">
        <f>N169*#REF!+O169*#REF!+P169*#REF!+#REF!*#REF!</f>
        <v>#REF!</v>
      </c>
    </row>
    <row r="170" spans="3:25">
      <c r="C170"/>
      <c r="D170"/>
      <c r="E170" s="107"/>
      <c r="F170"/>
      <c r="G170"/>
      <c r="H170"/>
      <c r="I170"/>
      <c r="J170"/>
      <c r="K170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40" t="e">
        <f>K170*#REF!+L170*#REF!+#REF!*#REF!+M170*#REF!</f>
        <v>#REF!</v>
      </c>
      <c r="Y170" s="3" t="e">
        <f>N170*#REF!+O170*#REF!+P170*#REF!+#REF!*#REF!</f>
        <v>#REF!</v>
      </c>
    </row>
    <row r="171" spans="3:25">
      <c r="C171"/>
      <c r="D171"/>
      <c r="E171" s="107"/>
      <c r="F171"/>
      <c r="G171"/>
      <c r="H171"/>
      <c r="I171"/>
      <c r="J171"/>
      <c r="K171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40" t="e">
        <f>K171*#REF!+L171*#REF!+#REF!*#REF!+M171*#REF!</f>
        <v>#REF!</v>
      </c>
      <c r="Y171" s="3" t="e">
        <f>N171*#REF!+O171*#REF!+P171*#REF!+#REF!*#REF!</f>
        <v>#REF!</v>
      </c>
    </row>
    <row r="172" spans="3:25">
      <c r="C172"/>
      <c r="D172"/>
      <c r="E172" s="107"/>
      <c r="F172"/>
      <c r="G172"/>
      <c r="H172"/>
      <c r="I172"/>
      <c r="J172"/>
      <c r="K172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40" t="e">
        <f>K172*#REF!+L172*#REF!+#REF!*#REF!+M172*#REF!</f>
        <v>#REF!</v>
      </c>
      <c r="Y172" s="3" t="e">
        <f>N172*#REF!+O172*#REF!+P172*#REF!+#REF!*#REF!</f>
        <v>#REF!</v>
      </c>
    </row>
    <row r="173" spans="3:25">
      <c r="C173"/>
      <c r="D173"/>
      <c r="E173" s="107"/>
      <c r="F173"/>
      <c r="G173"/>
      <c r="H173"/>
      <c r="I173"/>
      <c r="J173"/>
      <c r="K173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40" t="e">
        <f>K173*#REF!+L173*#REF!+#REF!*#REF!+M173*#REF!</f>
        <v>#REF!</v>
      </c>
      <c r="Y173" s="3" t="e">
        <f>N173*#REF!+O173*#REF!+P173*#REF!+#REF!*#REF!</f>
        <v>#REF!</v>
      </c>
    </row>
    <row r="174" spans="3:25">
      <c r="C174"/>
      <c r="D174"/>
      <c r="E174" s="107"/>
      <c r="F174"/>
      <c r="G174"/>
      <c r="H174"/>
      <c r="I174"/>
      <c r="J174"/>
      <c r="K17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</row>
    <row r="175" spans="3:25">
      <c r="C175"/>
      <c r="D175"/>
      <c r="E175" s="107"/>
      <c r="F175"/>
      <c r="G175"/>
      <c r="H175"/>
      <c r="I175"/>
      <c r="J175"/>
      <c r="K175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</row>
    <row r="176" spans="3:25">
      <c r="C176"/>
      <c r="D176"/>
      <c r="E176" s="107"/>
      <c r="F176"/>
      <c r="G176"/>
      <c r="H176"/>
      <c r="I176"/>
      <c r="J176"/>
      <c r="K176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</row>
    <row r="177" spans="3:23">
      <c r="C177"/>
      <c r="D177"/>
      <c r="E177" s="107"/>
      <c r="F177"/>
      <c r="G177"/>
      <c r="H177"/>
      <c r="I177"/>
      <c r="J177"/>
      <c r="K177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</row>
    <row r="178" spans="3:23">
      <c r="C178"/>
      <c r="D178"/>
      <c r="E178" s="107"/>
      <c r="F178"/>
      <c r="G178"/>
      <c r="H178"/>
      <c r="I178"/>
      <c r="J178"/>
      <c r="K178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</row>
    <row r="179" spans="3:23">
      <c r="C179"/>
      <c r="D179"/>
      <c r="E179" s="107"/>
      <c r="F179"/>
      <c r="G179"/>
      <c r="H179"/>
      <c r="I179"/>
      <c r="J179"/>
      <c r="K179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</row>
    <row r="180" spans="3:23">
      <c r="C180"/>
      <c r="D180"/>
      <c r="E180" s="107"/>
      <c r="F180"/>
      <c r="G180"/>
      <c r="H180"/>
      <c r="I180"/>
      <c r="J180"/>
      <c r="K180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</row>
  </sheetData>
  <sheetProtection algorithmName="SHA-512" hashValue="o4xLRuygXieg9n84r6gibu1BpzkR013QgcZrzlj4A3sSSH95qv9hYeDCbSFQ8svlkHX50+wXlDC0jNGb+NKn2Q==" saltValue="yAa8ivi5zxhYs63OX6PnPw==" spinCount="100000" sheet="1" selectLockedCells="1"/>
  <protectedRanges>
    <protectedRange sqref="D3 D5 C10 G24:H25 E27 C37:J44 D46 D47" name="Range1" securityDescriptor="O:WDG:WDD:(A;;CC;;;WD)"/>
  </protectedRanges>
  <mergeCells count="11">
    <mergeCell ref="D46:E46"/>
    <mergeCell ref="B1:J1"/>
    <mergeCell ref="G36:H36"/>
    <mergeCell ref="E36:F36"/>
    <mergeCell ref="D3:J3"/>
    <mergeCell ref="D5:J5"/>
    <mergeCell ref="E27:F27"/>
    <mergeCell ref="C10:J19"/>
    <mergeCell ref="D7:J7"/>
    <mergeCell ref="G25:H25"/>
    <mergeCell ref="G24:H24"/>
  </mergeCells>
  <dataValidations count="3">
    <dataValidation type="list" allowBlank="1" showInputMessage="1" showErrorMessage="1" sqref="F37:F44 H37:H44" xr:uid="{15DA08F4-969C-4A44-B074-3AD3EFBBB9C2}">
      <formula1>"By Applicant, By Landlord"</formula1>
    </dataValidation>
    <dataValidation type="decimal" allowBlank="1" showInputMessage="1" showErrorMessage="1" sqref="D37:D44" xr:uid="{41CBD679-51F4-4E00-BDEB-9CFE33579B40}">
      <formula1>0.01</formula1>
      <formula2>99999999999.99</formula2>
    </dataValidation>
    <dataValidation type="decimal" allowBlank="1" showInputMessage="1" showErrorMessage="1" sqref="D47" xr:uid="{FBE6DF04-B47F-4D22-9E87-6EF249A02E15}">
      <formula1>0.01</formula1>
      <formula2>20</formula2>
    </dataValidation>
  </dataValidations>
  <pageMargins left="0.25" right="0.25" top="0.75" bottom="0.75" header="0.3" footer="0.3"/>
  <pageSetup paperSize="9" scale="73" orientation="portrait" r:id="rId1"/>
  <headerFooter>
    <oddHeader>&amp;RDoc. No.: PAM-FM-014</oddHeader>
    <oddFooter>&amp;LCredit Summary BI Details (PAM-FM-014)&amp;CPage 1&amp;RRev 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3" r:id="rId4" name="Drop Down 13">
              <controlPr defaultSize="0" autoLine="0" autoPict="0" altText="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8</xdr:col>
                    <xdr:colOff>581025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5" name="Drop Down 14">
              <controlPr defaultSize="0" autoLine="0" autoPict="0" altText="">
                <anchor moveWithCells="1">
                  <from>
                    <xdr:col>3</xdr:col>
                    <xdr:colOff>1247775</xdr:colOff>
                    <xdr:row>20</xdr:row>
                    <xdr:rowOff>19050</xdr:rowOff>
                  </from>
                  <to>
                    <xdr:col>7</xdr:col>
                    <xdr:colOff>171450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6" name="Drop Down 15">
              <controlPr defaultSize="0" autoLine="0" autoPict="0" altText="">
                <anchor moveWithCells="1">
                  <from>
                    <xdr:col>4</xdr:col>
                    <xdr:colOff>0</xdr:colOff>
                    <xdr:row>29</xdr:row>
                    <xdr:rowOff>28575</xdr:rowOff>
                  </from>
                  <to>
                    <xdr:col>7</xdr:col>
                    <xdr:colOff>180975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7" name="Drop Down 16">
              <controlPr defaultSize="0" autoLine="0" autoPict="0" altText="">
                <anchor moveWithCells="1">
                  <from>
                    <xdr:col>4</xdr:col>
                    <xdr:colOff>0</xdr:colOff>
                    <xdr:row>31</xdr:row>
                    <xdr:rowOff>38100</xdr:rowOff>
                  </from>
                  <to>
                    <xdr:col>7</xdr:col>
                    <xdr:colOff>180975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1"/>
  <sheetViews>
    <sheetView view="pageBreakPreview" topLeftCell="A55" zoomScale="70" zoomScaleNormal="100" zoomScaleSheetLayoutView="70" workbookViewId="0">
      <selection activeCell="H11" sqref="H11"/>
    </sheetView>
  </sheetViews>
  <sheetFormatPr defaultRowHeight="15"/>
  <cols>
    <col min="1" max="1" width="3.42578125" style="5" customWidth="1"/>
    <col min="2" max="2" width="8.140625" customWidth="1"/>
    <col min="3" max="3" width="99.5703125" bestFit="1" customWidth="1"/>
    <col min="4" max="4" width="15.140625" customWidth="1"/>
    <col min="5" max="5" width="5" customWidth="1"/>
    <col min="6" max="6" width="15" customWidth="1"/>
    <col min="7" max="7" width="5.140625" customWidth="1"/>
    <col min="8" max="8" width="11.85546875" customWidth="1"/>
    <col min="9" max="9" width="3.42578125" style="114" customWidth="1"/>
    <col min="10" max="10" width="7.85546875" style="114" bestFit="1" customWidth="1"/>
    <col min="11" max="12" width="9.140625" style="114"/>
    <col min="13" max="13" width="12" style="114" customWidth="1"/>
    <col min="14" max="22" width="9.140625" style="114"/>
  </cols>
  <sheetData>
    <row r="1" spans="1:13">
      <c r="A1" s="6">
        <v>7</v>
      </c>
      <c r="B1" s="7" t="s">
        <v>43</v>
      </c>
      <c r="C1" s="7"/>
    </row>
    <row r="2" spans="1:13">
      <c r="A2" s="6"/>
      <c r="B2" s="7"/>
      <c r="C2" s="7"/>
    </row>
    <row r="3" spans="1:13" ht="42" customHeight="1">
      <c r="A3" s="15"/>
      <c r="B3" s="34" t="s">
        <v>63</v>
      </c>
      <c r="C3" s="31"/>
      <c r="D3" s="181" t="s">
        <v>41</v>
      </c>
      <c r="E3" s="182"/>
      <c r="F3" s="181" t="s">
        <v>61</v>
      </c>
      <c r="G3" s="182"/>
      <c r="H3" s="50" t="s">
        <v>51</v>
      </c>
      <c r="I3" s="115"/>
      <c r="J3" s="116"/>
      <c r="K3" s="116"/>
      <c r="L3" s="116"/>
      <c r="M3" s="116"/>
    </row>
    <row r="4" spans="1:13" ht="17.100000000000001" customHeight="1">
      <c r="A4" s="16"/>
      <c r="B4" s="36" t="s">
        <v>64</v>
      </c>
      <c r="C4" s="37" t="s">
        <v>63</v>
      </c>
      <c r="D4" s="201">
        <v>5</v>
      </c>
      <c r="E4" s="202"/>
      <c r="F4" s="179"/>
      <c r="G4" s="180"/>
      <c r="H4" s="19"/>
      <c r="I4" s="117"/>
      <c r="J4" s="118"/>
      <c r="K4" s="118"/>
      <c r="L4" s="118"/>
      <c r="M4" s="118"/>
    </row>
    <row r="5" spans="1:13" ht="17.100000000000001" customHeight="1">
      <c r="A5" s="15"/>
      <c r="B5" s="38" t="s">
        <v>65</v>
      </c>
      <c r="C5" s="39" t="s">
        <v>138</v>
      </c>
      <c r="D5" s="175">
        <v>3</v>
      </c>
      <c r="E5" s="176"/>
      <c r="F5" s="177"/>
      <c r="G5" s="178"/>
      <c r="H5" s="20"/>
      <c r="I5" s="117"/>
      <c r="J5" s="118"/>
      <c r="K5" s="118"/>
      <c r="L5" s="118"/>
      <c r="M5" s="118"/>
    </row>
    <row r="6" spans="1:13" ht="27.75" customHeight="1">
      <c r="A6" s="17"/>
      <c r="B6" s="41"/>
      <c r="C6" s="41"/>
      <c r="D6" s="64" t="s">
        <v>56</v>
      </c>
      <c r="E6" s="40">
        <f>SUM(D4:E5)</f>
        <v>8</v>
      </c>
      <c r="F6" s="64" t="s">
        <v>55</v>
      </c>
      <c r="G6" s="40">
        <f>SUM(F4:G5)</f>
        <v>0</v>
      </c>
      <c r="H6" s="42"/>
      <c r="I6" s="3"/>
      <c r="J6" s="3"/>
      <c r="K6" s="3"/>
      <c r="L6" s="3"/>
      <c r="M6" s="3"/>
    </row>
    <row r="7" spans="1:13" ht="17.100000000000001" customHeight="1">
      <c r="A7" s="17"/>
      <c r="B7" s="18"/>
      <c r="C7" s="21"/>
      <c r="D7" s="22"/>
      <c r="E7" s="18"/>
      <c r="F7" s="22"/>
      <c r="G7" s="18"/>
      <c r="H7" s="1"/>
      <c r="I7" s="3"/>
      <c r="J7" s="3"/>
      <c r="K7" s="3"/>
      <c r="L7" s="3"/>
      <c r="M7" s="3"/>
    </row>
    <row r="8" spans="1:13" ht="17.100000000000001" customHeight="1">
      <c r="A8" s="6"/>
      <c r="B8" s="2"/>
      <c r="C8" s="12"/>
      <c r="D8" s="12"/>
      <c r="E8" s="10"/>
      <c r="F8" s="12"/>
      <c r="G8" s="10"/>
      <c r="H8" s="2"/>
      <c r="I8" s="3"/>
      <c r="J8" s="3"/>
      <c r="K8" s="3"/>
      <c r="L8" s="3"/>
      <c r="M8" s="3"/>
    </row>
    <row r="9" spans="1:13" ht="42" customHeight="1">
      <c r="B9" s="34" t="s">
        <v>66</v>
      </c>
      <c r="C9" s="32"/>
      <c r="D9" s="181" t="s">
        <v>41</v>
      </c>
      <c r="E9" s="182"/>
      <c r="F9" s="193" t="s">
        <v>61</v>
      </c>
      <c r="G9" s="194"/>
      <c r="H9" s="51" t="s">
        <v>51</v>
      </c>
      <c r="I9" s="115"/>
      <c r="J9" s="116"/>
      <c r="K9" s="116"/>
      <c r="L9" s="116"/>
      <c r="M9" s="116"/>
    </row>
    <row r="10" spans="1:13" ht="17.100000000000001" customHeight="1">
      <c r="B10" s="36" t="s">
        <v>67</v>
      </c>
      <c r="C10" s="37" t="s">
        <v>68</v>
      </c>
      <c r="D10" s="201" t="s">
        <v>141</v>
      </c>
      <c r="E10" s="202"/>
      <c r="F10" s="199"/>
      <c r="G10" s="199"/>
      <c r="H10" s="19"/>
      <c r="I10" s="117"/>
      <c r="J10" s="118"/>
      <c r="K10" s="118"/>
      <c r="L10" s="118"/>
      <c r="M10" s="118"/>
    </row>
    <row r="11" spans="1:13" ht="17.100000000000001" customHeight="1">
      <c r="B11" s="38" t="s">
        <v>69</v>
      </c>
      <c r="C11" s="39" t="s">
        <v>18</v>
      </c>
      <c r="D11" s="203">
        <v>1</v>
      </c>
      <c r="E11" s="204"/>
      <c r="F11" s="200"/>
      <c r="G11" s="200"/>
      <c r="H11" s="20"/>
      <c r="I11" s="117"/>
      <c r="J11" s="118"/>
      <c r="K11" s="118"/>
      <c r="L11" s="118"/>
      <c r="M11" s="118"/>
    </row>
    <row r="12" spans="1:13" ht="17.100000000000001" customHeight="1">
      <c r="B12" s="38" t="s">
        <v>70</v>
      </c>
      <c r="C12" s="39" t="s">
        <v>71</v>
      </c>
      <c r="D12" s="171">
        <v>1</v>
      </c>
      <c r="E12" s="172"/>
      <c r="F12" s="200"/>
      <c r="G12" s="200"/>
      <c r="H12" s="20"/>
      <c r="I12" s="117"/>
      <c r="J12" s="118"/>
      <c r="K12" s="118"/>
      <c r="L12" s="118"/>
      <c r="M12" s="118"/>
    </row>
    <row r="13" spans="1:13" ht="17.100000000000001" customHeight="1">
      <c r="B13" s="38" t="s">
        <v>72</v>
      </c>
      <c r="C13" s="39" t="s">
        <v>73</v>
      </c>
      <c r="D13" s="173">
        <v>1</v>
      </c>
      <c r="E13" s="174"/>
      <c r="F13" s="200"/>
      <c r="G13" s="200"/>
      <c r="H13" s="20"/>
      <c r="I13" s="117"/>
      <c r="J13" s="118"/>
      <c r="K13" s="118"/>
      <c r="L13" s="118"/>
      <c r="M13" s="118"/>
    </row>
    <row r="14" spans="1:13" ht="17.100000000000001" customHeight="1">
      <c r="B14" s="38" t="s">
        <v>74</v>
      </c>
      <c r="C14" s="39" t="s">
        <v>75</v>
      </c>
      <c r="D14" s="173">
        <v>2</v>
      </c>
      <c r="E14" s="174"/>
      <c r="F14" s="200"/>
      <c r="G14" s="200"/>
      <c r="H14" s="20"/>
      <c r="I14" s="117"/>
      <c r="J14" s="118"/>
      <c r="K14" s="118"/>
      <c r="L14" s="118"/>
      <c r="M14" s="118"/>
    </row>
    <row r="15" spans="1:13" ht="17.100000000000001" customHeight="1">
      <c r="A15" s="6"/>
      <c r="B15" s="38" t="s">
        <v>76</v>
      </c>
      <c r="C15" s="39" t="s">
        <v>77</v>
      </c>
      <c r="D15" s="173">
        <v>2</v>
      </c>
      <c r="E15" s="174"/>
      <c r="F15" s="200"/>
      <c r="G15" s="200"/>
      <c r="H15" s="20"/>
      <c r="I15" s="117"/>
      <c r="J15" s="118"/>
      <c r="K15" s="118"/>
      <c r="L15" s="118"/>
      <c r="M15" s="118"/>
    </row>
    <row r="16" spans="1:13" ht="17.100000000000001" customHeight="1">
      <c r="B16" s="38" t="s">
        <v>78</v>
      </c>
      <c r="C16" s="39" t="s">
        <v>79</v>
      </c>
      <c r="D16" s="173">
        <v>1</v>
      </c>
      <c r="E16" s="174"/>
      <c r="F16" s="200"/>
      <c r="G16" s="200"/>
      <c r="H16" s="20"/>
      <c r="I16" s="117"/>
      <c r="J16" s="118"/>
      <c r="K16" s="118"/>
      <c r="L16" s="118"/>
      <c r="M16" s="118"/>
    </row>
    <row r="17" spans="1:13" ht="17.100000000000001" customHeight="1">
      <c r="B17" s="38" t="s">
        <v>80</v>
      </c>
      <c r="C17" s="39" t="s">
        <v>81</v>
      </c>
      <c r="D17" s="175">
        <v>2</v>
      </c>
      <c r="E17" s="176"/>
      <c r="F17" s="200"/>
      <c r="G17" s="200"/>
      <c r="H17" s="20"/>
      <c r="I17" s="117"/>
      <c r="J17" s="118"/>
      <c r="K17" s="118"/>
      <c r="L17" s="118"/>
      <c r="M17" s="118"/>
    </row>
    <row r="18" spans="1:13" ht="27.75" customHeight="1">
      <c r="A18" s="8"/>
      <c r="B18" s="43"/>
      <c r="C18" s="44"/>
      <c r="D18" s="64" t="s">
        <v>56</v>
      </c>
      <c r="E18" s="40">
        <f>SUM(D11:E17)</f>
        <v>10</v>
      </c>
      <c r="F18" s="63" t="s">
        <v>55</v>
      </c>
      <c r="G18" s="40">
        <f>SUM(F11:G17)</f>
        <v>0</v>
      </c>
      <c r="H18" s="120"/>
      <c r="I18" s="3"/>
      <c r="J18" s="3"/>
      <c r="K18" s="3"/>
      <c r="L18" s="3"/>
      <c r="M18" s="3"/>
    </row>
    <row r="19" spans="1:13" ht="17.100000000000001" customHeight="1">
      <c r="A19" s="8"/>
      <c r="B19" s="4"/>
      <c r="C19" s="11"/>
      <c r="D19" s="18"/>
      <c r="E19" s="21"/>
      <c r="F19" s="18"/>
      <c r="G19" s="21"/>
      <c r="H19" s="119"/>
      <c r="I19" s="3"/>
      <c r="J19" s="3"/>
      <c r="K19" s="3"/>
      <c r="L19" s="3"/>
      <c r="M19" s="3"/>
    </row>
    <row r="20" spans="1:13" ht="17.100000000000001" customHeight="1">
      <c r="A20" s="8"/>
      <c r="B20" s="2"/>
      <c r="C20" s="12"/>
      <c r="D20" s="12"/>
      <c r="E20" s="10"/>
      <c r="F20" s="12"/>
      <c r="G20" s="10"/>
      <c r="H20" s="2"/>
      <c r="I20" s="3"/>
      <c r="J20" s="3"/>
      <c r="K20" s="3"/>
      <c r="L20" s="3"/>
      <c r="M20" s="3"/>
    </row>
    <row r="21" spans="1:13" ht="42" customHeight="1">
      <c r="A21" s="8"/>
      <c r="B21" s="34" t="s">
        <v>62</v>
      </c>
      <c r="C21" s="33"/>
      <c r="D21" s="205" t="s">
        <v>41</v>
      </c>
      <c r="E21" s="206"/>
      <c r="F21" s="207" t="s">
        <v>61</v>
      </c>
      <c r="G21" s="208"/>
      <c r="H21" s="51" t="s">
        <v>51</v>
      </c>
      <c r="I21" s="116"/>
      <c r="J21" s="116"/>
      <c r="K21" s="116"/>
      <c r="L21" s="116"/>
      <c r="M21" s="116"/>
    </row>
    <row r="22" spans="1:13" ht="17.100000000000001" customHeight="1">
      <c r="B22" s="36" t="s">
        <v>0</v>
      </c>
      <c r="C22" s="37" t="s">
        <v>15</v>
      </c>
      <c r="D22" s="201" t="s">
        <v>141</v>
      </c>
      <c r="E22" s="202"/>
      <c r="F22" s="199"/>
      <c r="G22" s="199"/>
      <c r="H22" s="19"/>
      <c r="I22" s="118"/>
      <c r="J22" s="118"/>
      <c r="K22" s="118"/>
      <c r="L22" s="118"/>
      <c r="M22" s="118"/>
    </row>
    <row r="23" spans="1:13" ht="17.100000000000001" customHeight="1">
      <c r="A23" s="6"/>
      <c r="B23" s="38" t="s">
        <v>1</v>
      </c>
      <c r="C23" s="39" t="s">
        <v>82</v>
      </c>
      <c r="D23" s="173" t="s">
        <v>141</v>
      </c>
      <c r="E23" s="174"/>
      <c r="F23" s="200"/>
      <c r="G23" s="200"/>
      <c r="H23" s="20"/>
      <c r="I23" s="118"/>
      <c r="J23" s="118"/>
      <c r="K23" s="118"/>
      <c r="L23" s="118"/>
      <c r="M23" s="118"/>
    </row>
    <row r="24" spans="1:13" ht="17.100000000000001" customHeight="1">
      <c r="B24" s="38" t="s">
        <v>83</v>
      </c>
      <c r="C24" s="39" t="s">
        <v>14</v>
      </c>
      <c r="D24" s="173" t="s">
        <v>141</v>
      </c>
      <c r="E24" s="174"/>
      <c r="F24" s="200"/>
      <c r="G24" s="200"/>
      <c r="H24" s="20"/>
      <c r="I24" s="118"/>
      <c r="J24" s="118"/>
      <c r="K24" s="118"/>
      <c r="L24" s="118"/>
      <c r="M24" s="118"/>
    </row>
    <row r="25" spans="1:13" ht="17.100000000000001" customHeight="1">
      <c r="B25" s="38" t="s">
        <v>2</v>
      </c>
      <c r="C25" s="39" t="s">
        <v>16</v>
      </c>
      <c r="D25" s="173">
        <v>2</v>
      </c>
      <c r="E25" s="174"/>
      <c r="F25" s="200"/>
      <c r="G25" s="200"/>
      <c r="H25" s="20"/>
      <c r="I25" s="118"/>
      <c r="J25" s="118"/>
      <c r="K25" s="118"/>
      <c r="L25" s="118"/>
      <c r="M25" s="118"/>
    </row>
    <row r="26" spans="1:13" ht="17.100000000000001" customHeight="1">
      <c r="B26" s="38" t="s">
        <v>3</v>
      </c>
      <c r="C26" s="39" t="s">
        <v>84</v>
      </c>
      <c r="D26" s="173">
        <v>3</v>
      </c>
      <c r="E26" s="174"/>
      <c r="F26" s="200"/>
      <c r="G26" s="200"/>
      <c r="H26" s="20"/>
      <c r="I26" s="118"/>
      <c r="J26" s="118"/>
      <c r="K26" s="118"/>
      <c r="L26" s="118"/>
      <c r="M26" s="118"/>
    </row>
    <row r="27" spans="1:13" ht="17.100000000000001" customHeight="1">
      <c r="B27" s="38" t="s">
        <v>4</v>
      </c>
      <c r="C27" s="39" t="s">
        <v>85</v>
      </c>
      <c r="D27" s="173">
        <v>3</v>
      </c>
      <c r="E27" s="174"/>
      <c r="F27" s="200"/>
      <c r="G27" s="200"/>
      <c r="H27" s="20"/>
      <c r="I27" s="118"/>
      <c r="J27" s="118"/>
      <c r="K27" s="118"/>
      <c r="L27" s="118"/>
      <c r="M27" s="118"/>
    </row>
    <row r="28" spans="1:13" ht="17.100000000000001" customHeight="1">
      <c r="B28" s="38" t="s">
        <v>86</v>
      </c>
      <c r="C28" s="39" t="s">
        <v>87</v>
      </c>
      <c r="D28" s="173">
        <v>1</v>
      </c>
      <c r="E28" s="174"/>
      <c r="F28" s="200"/>
      <c r="G28" s="200"/>
      <c r="H28" s="20"/>
      <c r="I28" s="118"/>
      <c r="J28" s="118"/>
      <c r="K28" s="118"/>
      <c r="L28" s="118"/>
      <c r="M28" s="118"/>
    </row>
    <row r="29" spans="1:13" ht="17.100000000000001" customHeight="1">
      <c r="B29" s="38" t="s">
        <v>5</v>
      </c>
      <c r="C29" s="39" t="s">
        <v>88</v>
      </c>
      <c r="D29" s="173">
        <v>1</v>
      </c>
      <c r="E29" s="174"/>
      <c r="F29" s="177"/>
      <c r="G29" s="178"/>
      <c r="H29" s="20"/>
      <c r="I29" s="118"/>
      <c r="J29" s="118"/>
      <c r="K29" s="118"/>
      <c r="L29" s="118"/>
      <c r="M29" s="118"/>
    </row>
    <row r="30" spans="1:13" ht="17.100000000000001" customHeight="1">
      <c r="B30" s="38" t="s">
        <v>89</v>
      </c>
      <c r="C30" s="39" t="s">
        <v>92</v>
      </c>
      <c r="D30" s="173">
        <v>2</v>
      </c>
      <c r="E30" s="174"/>
      <c r="F30" s="177"/>
      <c r="G30" s="178"/>
      <c r="H30" s="20"/>
      <c r="I30" s="118"/>
      <c r="J30" s="118"/>
      <c r="K30" s="118"/>
      <c r="L30" s="118"/>
      <c r="M30" s="118"/>
    </row>
    <row r="31" spans="1:13" ht="17.100000000000001" customHeight="1">
      <c r="B31" s="38" t="s">
        <v>90</v>
      </c>
      <c r="C31" s="61" t="s">
        <v>93</v>
      </c>
      <c r="D31" s="173">
        <v>1</v>
      </c>
      <c r="E31" s="174"/>
      <c r="F31" s="177"/>
      <c r="G31" s="178"/>
      <c r="H31" s="62"/>
      <c r="I31" s="118"/>
      <c r="J31" s="118"/>
      <c r="K31" s="118"/>
      <c r="L31" s="118"/>
      <c r="M31" s="118"/>
    </row>
    <row r="32" spans="1:13" ht="17.100000000000001" customHeight="1">
      <c r="B32" s="38" t="s">
        <v>91</v>
      </c>
      <c r="C32" s="61" t="s">
        <v>94</v>
      </c>
      <c r="D32" s="173">
        <v>1</v>
      </c>
      <c r="E32" s="174"/>
      <c r="F32" s="177"/>
      <c r="G32" s="178"/>
      <c r="H32" s="62"/>
      <c r="I32" s="118"/>
      <c r="J32" s="118"/>
      <c r="K32" s="118"/>
      <c r="L32" s="118"/>
      <c r="M32" s="118"/>
    </row>
    <row r="33" spans="2:13" ht="17.100000000000001" customHeight="1">
      <c r="B33" s="38" t="s">
        <v>162</v>
      </c>
      <c r="C33" s="61" t="s">
        <v>163</v>
      </c>
      <c r="D33" s="173">
        <v>3</v>
      </c>
      <c r="E33" s="174"/>
      <c r="F33" s="177"/>
      <c r="G33" s="178"/>
      <c r="H33" s="62"/>
      <c r="I33" s="118"/>
      <c r="J33" s="118"/>
      <c r="K33" s="118"/>
      <c r="L33" s="118"/>
      <c r="M33" s="118"/>
    </row>
    <row r="34" spans="2:13" ht="17.100000000000001" customHeight="1">
      <c r="B34" s="38" t="s">
        <v>6</v>
      </c>
      <c r="C34" s="61" t="s">
        <v>95</v>
      </c>
      <c r="D34" s="173">
        <v>2</v>
      </c>
      <c r="E34" s="174"/>
      <c r="F34" s="177"/>
      <c r="G34" s="178"/>
      <c r="H34" s="62"/>
      <c r="I34" s="118"/>
      <c r="J34" s="118"/>
      <c r="K34" s="118"/>
      <c r="L34" s="118"/>
      <c r="M34" s="118"/>
    </row>
    <row r="35" spans="2:13" ht="17.100000000000001" customHeight="1">
      <c r="B35" s="38" t="s">
        <v>7</v>
      </c>
      <c r="C35" s="61" t="s">
        <v>96</v>
      </c>
      <c r="D35" s="173">
        <v>1</v>
      </c>
      <c r="E35" s="174"/>
      <c r="F35" s="177"/>
      <c r="G35" s="178"/>
      <c r="H35" s="62"/>
      <c r="I35" s="118"/>
      <c r="J35" s="118"/>
      <c r="K35" s="118"/>
      <c r="L35" s="118"/>
      <c r="M35" s="118"/>
    </row>
    <row r="36" spans="2:13" ht="17.100000000000001" customHeight="1">
      <c r="B36" s="38" t="s">
        <v>8</v>
      </c>
      <c r="C36" s="61" t="s">
        <v>97</v>
      </c>
      <c r="D36" s="173">
        <v>1</v>
      </c>
      <c r="E36" s="174"/>
      <c r="F36" s="177"/>
      <c r="G36" s="178"/>
      <c r="H36" s="62"/>
      <c r="I36" s="118"/>
      <c r="J36" s="118"/>
      <c r="K36" s="118"/>
      <c r="L36" s="118"/>
      <c r="M36" s="118"/>
    </row>
    <row r="37" spans="2:13" ht="17.100000000000001" customHeight="1">
      <c r="B37" s="38" t="s">
        <v>164</v>
      </c>
      <c r="C37" s="61" t="s">
        <v>163</v>
      </c>
      <c r="D37" s="173">
        <v>3</v>
      </c>
      <c r="E37" s="174"/>
      <c r="F37" s="177"/>
      <c r="G37" s="178"/>
      <c r="H37" s="62"/>
      <c r="I37" s="118"/>
      <c r="J37" s="118"/>
      <c r="K37" s="118"/>
      <c r="L37" s="118"/>
      <c r="M37" s="118"/>
    </row>
    <row r="38" spans="2:13" ht="17.100000000000001" customHeight="1">
      <c r="B38" s="38" t="s">
        <v>9</v>
      </c>
      <c r="C38" s="61" t="s">
        <v>99</v>
      </c>
      <c r="D38" s="173">
        <v>2</v>
      </c>
      <c r="E38" s="174"/>
      <c r="F38" s="177"/>
      <c r="G38" s="178"/>
      <c r="H38" s="62"/>
      <c r="I38" s="118"/>
      <c r="J38" s="118"/>
      <c r="K38" s="118"/>
      <c r="L38" s="118"/>
      <c r="M38" s="118"/>
    </row>
    <row r="39" spans="2:13" ht="17.100000000000001" customHeight="1">
      <c r="B39" s="38" t="s">
        <v>10</v>
      </c>
      <c r="C39" s="61" t="s">
        <v>100</v>
      </c>
      <c r="D39" s="173">
        <v>1</v>
      </c>
      <c r="E39" s="174"/>
      <c r="F39" s="177"/>
      <c r="G39" s="178"/>
      <c r="H39" s="62"/>
      <c r="I39" s="118"/>
      <c r="J39" s="118"/>
      <c r="K39" s="118"/>
      <c r="L39" s="118"/>
      <c r="M39" s="118"/>
    </row>
    <row r="40" spans="2:13" ht="17.100000000000001" customHeight="1">
      <c r="B40" s="38" t="s">
        <v>98</v>
      </c>
      <c r="C40" s="61" t="s">
        <v>101</v>
      </c>
      <c r="D40" s="173">
        <v>1</v>
      </c>
      <c r="E40" s="174"/>
      <c r="F40" s="177"/>
      <c r="G40" s="178"/>
      <c r="H40" s="62"/>
      <c r="I40" s="118"/>
      <c r="J40" s="118"/>
      <c r="K40" s="118"/>
      <c r="L40" s="118"/>
      <c r="M40" s="118"/>
    </row>
    <row r="41" spans="2:13" ht="17.100000000000001" customHeight="1">
      <c r="B41" s="38" t="s">
        <v>165</v>
      </c>
      <c r="C41" s="61" t="s">
        <v>163</v>
      </c>
      <c r="D41" s="173">
        <v>3</v>
      </c>
      <c r="E41" s="174"/>
      <c r="F41" s="177"/>
      <c r="G41" s="178"/>
      <c r="H41" s="62"/>
      <c r="I41" s="118"/>
      <c r="J41" s="118"/>
      <c r="K41" s="118"/>
      <c r="L41" s="118"/>
      <c r="M41" s="118"/>
    </row>
    <row r="42" spans="2:13" ht="17.100000000000001" customHeight="1">
      <c r="B42" s="38" t="s">
        <v>11</v>
      </c>
      <c r="C42" s="61" t="s">
        <v>102</v>
      </c>
      <c r="D42" s="173">
        <v>1</v>
      </c>
      <c r="E42" s="174"/>
      <c r="F42" s="177"/>
      <c r="G42" s="178"/>
      <c r="H42" s="62"/>
      <c r="I42" s="118"/>
      <c r="J42" s="118"/>
      <c r="K42" s="118"/>
      <c r="L42" s="118"/>
      <c r="M42" s="118"/>
    </row>
    <row r="43" spans="2:13" ht="17.100000000000001" customHeight="1">
      <c r="B43" s="38" t="s">
        <v>12</v>
      </c>
      <c r="C43" s="61" t="s">
        <v>103</v>
      </c>
      <c r="D43" s="173">
        <v>1</v>
      </c>
      <c r="E43" s="174"/>
      <c r="F43" s="177"/>
      <c r="G43" s="178"/>
      <c r="H43" s="62"/>
      <c r="I43" s="118"/>
      <c r="J43" s="118"/>
      <c r="K43" s="118"/>
      <c r="L43" s="118"/>
      <c r="M43" s="118"/>
    </row>
    <row r="44" spans="2:13" ht="17.100000000000001" customHeight="1">
      <c r="B44" s="38" t="s">
        <v>13</v>
      </c>
      <c r="C44" s="61" t="s">
        <v>104</v>
      </c>
      <c r="D44" s="175">
        <v>2</v>
      </c>
      <c r="E44" s="176"/>
      <c r="F44" s="177"/>
      <c r="G44" s="178"/>
      <c r="H44" s="62"/>
      <c r="I44" s="118"/>
      <c r="J44" s="118"/>
      <c r="K44" s="118"/>
      <c r="L44" s="118"/>
      <c r="M44" s="118"/>
    </row>
    <row r="45" spans="2:13" ht="27.75" customHeight="1">
      <c r="B45" s="43"/>
      <c r="C45" s="44"/>
      <c r="D45" s="64" t="s">
        <v>56</v>
      </c>
      <c r="E45" s="30">
        <f>SUM(D25:E32,D34:E36,D38:E40,D42:E44)</f>
        <v>26</v>
      </c>
      <c r="F45" s="63" t="s">
        <v>55</v>
      </c>
      <c r="G45" s="40">
        <f>SUM(F25:G44)</f>
        <v>0</v>
      </c>
      <c r="H45" s="45"/>
      <c r="I45" s="119"/>
      <c r="J45" s="119"/>
      <c r="K45" s="119"/>
      <c r="L45" s="119"/>
      <c r="M45" s="119"/>
    </row>
    <row r="46" spans="2:13" ht="17.100000000000001" customHeight="1">
      <c r="B46" s="2"/>
      <c r="C46" s="10"/>
      <c r="D46" s="18"/>
      <c r="E46" s="21"/>
      <c r="F46" s="18"/>
      <c r="G46" s="21"/>
      <c r="H46" s="2"/>
      <c r="I46" s="119"/>
      <c r="J46" s="119"/>
      <c r="K46" s="119"/>
      <c r="L46" s="119"/>
      <c r="M46" s="119"/>
    </row>
    <row r="47" spans="2:13" ht="17.100000000000001" customHeight="1">
      <c r="B47" s="2"/>
      <c r="C47" s="12"/>
      <c r="D47" s="12"/>
      <c r="E47" s="10"/>
      <c r="F47" s="12"/>
      <c r="G47" s="10"/>
      <c r="H47" s="2"/>
      <c r="I47" s="119"/>
      <c r="J47" s="119"/>
      <c r="K47" s="119"/>
      <c r="L47" s="119"/>
      <c r="M47" s="119"/>
    </row>
    <row r="48" spans="2:13" ht="42" customHeight="1">
      <c r="B48" s="34" t="s">
        <v>19</v>
      </c>
      <c r="C48" s="32"/>
      <c r="D48" s="181" t="s">
        <v>41</v>
      </c>
      <c r="E48" s="182"/>
      <c r="F48" s="193" t="s">
        <v>61</v>
      </c>
      <c r="G48" s="194"/>
      <c r="H48" s="51" t="s">
        <v>51</v>
      </c>
      <c r="I48" s="116"/>
      <c r="J48" s="116"/>
      <c r="K48" s="116"/>
      <c r="L48" s="116"/>
      <c r="M48" s="116"/>
    </row>
    <row r="49" spans="2:13" ht="17.100000000000001" customHeight="1">
      <c r="B49" s="36" t="s">
        <v>20</v>
      </c>
      <c r="C49" s="37" t="s">
        <v>139</v>
      </c>
      <c r="D49" s="195">
        <v>14</v>
      </c>
      <c r="E49" s="196"/>
      <c r="F49" s="197"/>
      <c r="G49" s="198"/>
      <c r="H49" s="19"/>
      <c r="I49" s="118"/>
      <c r="J49" s="118"/>
      <c r="K49" s="118"/>
      <c r="L49" s="118"/>
      <c r="M49" s="118"/>
    </row>
    <row r="50" spans="2:13" ht="17.100000000000001" customHeight="1">
      <c r="B50" s="38" t="s">
        <v>20</v>
      </c>
      <c r="C50" s="39" t="s">
        <v>140</v>
      </c>
      <c r="D50" s="171">
        <v>14</v>
      </c>
      <c r="E50" s="172"/>
      <c r="F50" s="177"/>
      <c r="G50" s="178"/>
      <c r="H50" s="20"/>
      <c r="I50" s="118"/>
      <c r="J50" s="118"/>
      <c r="K50" s="118"/>
      <c r="L50" s="118"/>
      <c r="M50" s="118"/>
    </row>
    <row r="51" spans="2:13" ht="17.100000000000001" customHeight="1">
      <c r="B51" s="38" t="s">
        <v>21</v>
      </c>
      <c r="C51" s="39" t="s">
        <v>37</v>
      </c>
      <c r="D51" s="173">
        <v>3</v>
      </c>
      <c r="E51" s="174"/>
      <c r="F51" s="177"/>
      <c r="G51" s="178"/>
      <c r="H51" s="20"/>
      <c r="I51" s="118"/>
      <c r="J51" s="118"/>
      <c r="K51" s="118"/>
      <c r="L51" s="118"/>
      <c r="M51" s="118"/>
    </row>
    <row r="52" spans="2:13" ht="17.100000000000001" customHeight="1">
      <c r="B52" s="38" t="s">
        <v>105</v>
      </c>
      <c r="C52" s="39" t="s">
        <v>107</v>
      </c>
      <c r="D52" s="173">
        <v>2</v>
      </c>
      <c r="E52" s="174"/>
      <c r="F52" s="177"/>
      <c r="G52" s="178"/>
      <c r="H52" s="20"/>
      <c r="I52" s="118"/>
      <c r="J52" s="118"/>
      <c r="K52" s="118"/>
      <c r="L52" s="118"/>
      <c r="M52" s="118"/>
    </row>
    <row r="53" spans="2:13" ht="17.100000000000001" customHeight="1">
      <c r="B53" s="38" t="s">
        <v>106</v>
      </c>
      <c r="C53" s="39" t="s">
        <v>108</v>
      </c>
      <c r="D53" s="173">
        <v>2</v>
      </c>
      <c r="E53" s="174"/>
      <c r="F53" s="177"/>
      <c r="G53" s="178"/>
      <c r="H53" s="20"/>
      <c r="I53" s="118"/>
      <c r="J53" s="118"/>
      <c r="K53" s="118"/>
      <c r="L53" s="118"/>
      <c r="M53" s="118"/>
    </row>
    <row r="54" spans="2:13" ht="17.100000000000001" customHeight="1">
      <c r="B54" s="38" t="s">
        <v>22</v>
      </c>
      <c r="C54" s="39" t="s">
        <v>109</v>
      </c>
      <c r="D54" s="173">
        <v>1</v>
      </c>
      <c r="E54" s="174"/>
      <c r="F54" s="177"/>
      <c r="G54" s="178"/>
      <c r="H54" s="20"/>
      <c r="I54" s="118"/>
      <c r="J54" s="118"/>
      <c r="K54" s="118"/>
      <c r="L54" s="118"/>
      <c r="M54" s="118"/>
    </row>
    <row r="55" spans="2:13" ht="17.100000000000001" customHeight="1">
      <c r="B55" s="38" t="s">
        <v>110</v>
      </c>
      <c r="C55" s="39" t="s">
        <v>112</v>
      </c>
      <c r="D55" s="173">
        <v>3</v>
      </c>
      <c r="E55" s="174"/>
      <c r="F55" s="177"/>
      <c r="G55" s="178"/>
      <c r="H55" s="20"/>
      <c r="I55" s="118"/>
      <c r="J55" s="118"/>
      <c r="K55" s="118"/>
      <c r="L55" s="118"/>
      <c r="M55" s="118"/>
    </row>
    <row r="56" spans="2:13" ht="17.100000000000001" customHeight="1">
      <c r="B56" s="38" t="s">
        <v>111</v>
      </c>
      <c r="C56" s="39" t="s">
        <v>113</v>
      </c>
      <c r="D56" s="175">
        <v>1</v>
      </c>
      <c r="E56" s="176"/>
      <c r="F56" s="189"/>
      <c r="G56" s="190"/>
      <c r="H56" s="20"/>
      <c r="I56" s="118"/>
      <c r="J56" s="118"/>
      <c r="K56" s="118"/>
      <c r="L56" s="118"/>
      <c r="M56" s="118"/>
    </row>
    <row r="57" spans="2:13" ht="27.75" customHeight="1">
      <c r="B57" s="43"/>
      <c r="C57" s="46"/>
      <c r="D57" s="64" t="s">
        <v>56</v>
      </c>
      <c r="E57" s="40">
        <v>26</v>
      </c>
      <c r="F57" s="63" t="s">
        <v>55</v>
      </c>
      <c r="G57" s="40">
        <f>SUM(F49:G56)</f>
        <v>0</v>
      </c>
      <c r="H57" s="45"/>
      <c r="I57" s="119"/>
      <c r="J57" s="119"/>
      <c r="K57" s="119"/>
      <c r="L57" s="119"/>
      <c r="M57" s="119"/>
    </row>
    <row r="58" spans="2:13" ht="17.100000000000001" customHeight="1">
      <c r="B58" s="2"/>
      <c r="C58" s="10"/>
      <c r="D58" s="18"/>
      <c r="E58" s="21"/>
      <c r="F58" s="18"/>
      <c r="G58" s="21"/>
      <c r="H58" s="2"/>
      <c r="I58" s="119"/>
      <c r="J58" s="119"/>
      <c r="K58" s="119"/>
      <c r="L58" s="119"/>
      <c r="M58" s="119"/>
    </row>
    <row r="59" spans="2:13" ht="17.100000000000001" customHeight="1">
      <c r="B59" s="2"/>
      <c r="C59" s="12"/>
      <c r="D59" s="12"/>
      <c r="E59" s="10"/>
      <c r="F59" s="12"/>
      <c r="G59" s="10"/>
      <c r="H59" s="2"/>
      <c r="I59" s="119"/>
      <c r="J59" s="119"/>
      <c r="K59" s="119"/>
      <c r="L59" s="119"/>
      <c r="M59" s="119"/>
    </row>
    <row r="60" spans="2:13" ht="42" customHeight="1">
      <c r="B60" s="34" t="s">
        <v>23</v>
      </c>
      <c r="C60" s="32"/>
      <c r="D60" s="181" t="s">
        <v>41</v>
      </c>
      <c r="E60" s="182"/>
      <c r="F60" s="193" t="s">
        <v>61</v>
      </c>
      <c r="G60" s="194"/>
      <c r="H60" s="51" t="s">
        <v>51</v>
      </c>
      <c r="I60" s="116"/>
      <c r="J60" s="116"/>
      <c r="K60" s="116"/>
      <c r="L60" s="116"/>
      <c r="M60" s="116"/>
    </row>
    <row r="61" spans="2:13" ht="17.100000000000001" customHeight="1">
      <c r="B61" s="36" t="s">
        <v>24</v>
      </c>
      <c r="C61" s="37" t="s">
        <v>38</v>
      </c>
      <c r="D61" s="183">
        <v>1</v>
      </c>
      <c r="E61" s="184"/>
      <c r="F61" s="191"/>
      <c r="G61" s="192"/>
      <c r="H61" s="19"/>
      <c r="I61" s="118"/>
      <c r="J61" s="118"/>
      <c r="K61" s="118"/>
      <c r="L61" s="118"/>
      <c r="M61" s="118"/>
    </row>
    <row r="62" spans="2:13" ht="17.100000000000001" customHeight="1">
      <c r="B62" s="38" t="s">
        <v>25</v>
      </c>
      <c r="C62" s="39" t="s">
        <v>39</v>
      </c>
      <c r="D62" s="163">
        <v>2</v>
      </c>
      <c r="E62" s="164"/>
      <c r="F62" s="165"/>
      <c r="G62" s="166"/>
      <c r="H62" s="20"/>
      <c r="I62" s="118"/>
      <c r="J62" s="118"/>
      <c r="K62" s="118"/>
      <c r="L62" s="118"/>
      <c r="M62" s="118"/>
    </row>
    <row r="63" spans="2:13" ht="17.100000000000001" customHeight="1">
      <c r="B63" s="38" t="s">
        <v>26</v>
      </c>
      <c r="C63" s="39" t="s">
        <v>40</v>
      </c>
      <c r="D63" s="163">
        <v>1</v>
      </c>
      <c r="E63" s="164"/>
      <c r="F63" s="165"/>
      <c r="G63" s="166"/>
      <c r="H63" s="20"/>
      <c r="I63" s="118"/>
      <c r="J63" s="118"/>
      <c r="K63" s="118"/>
      <c r="L63" s="118"/>
      <c r="M63" s="118"/>
    </row>
    <row r="64" spans="2:13" ht="17.100000000000001" customHeight="1">
      <c r="B64" s="38" t="s">
        <v>114</v>
      </c>
      <c r="C64" s="39" t="s">
        <v>115</v>
      </c>
      <c r="D64" s="187">
        <v>2</v>
      </c>
      <c r="E64" s="188"/>
      <c r="F64" s="161"/>
      <c r="G64" s="162"/>
      <c r="H64" s="20"/>
      <c r="I64" s="118"/>
      <c r="J64" s="118"/>
      <c r="K64" s="118"/>
      <c r="L64" s="118"/>
      <c r="M64" s="118"/>
    </row>
    <row r="65" spans="2:13" ht="27.75" customHeight="1">
      <c r="B65" s="43"/>
      <c r="C65" s="44"/>
      <c r="D65" s="64" t="s">
        <v>56</v>
      </c>
      <c r="E65" s="40">
        <f>SUM(D61:E64)</f>
        <v>6</v>
      </c>
      <c r="F65" s="63" t="s">
        <v>55</v>
      </c>
      <c r="G65" s="40">
        <f>SUM(F61:G64)</f>
        <v>0</v>
      </c>
      <c r="H65" s="45"/>
      <c r="I65" s="119"/>
      <c r="J65" s="119"/>
      <c r="K65" s="119"/>
      <c r="L65" s="119"/>
      <c r="M65" s="119"/>
    </row>
    <row r="66" spans="2:13" ht="17.100000000000001" customHeight="1">
      <c r="B66" s="2"/>
      <c r="C66" s="10"/>
      <c r="D66" s="18"/>
      <c r="E66" s="21"/>
      <c r="F66" s="18"/>
      <c r="G66" s="21"/>
      <c r="H66" s="2"/>
      <c r="I66" s="119"/>
      <c r="J66" s="119"/>
      <c r="K66" s="119"/>
      <c r="L66" s="119"/>
      <c r="M66" s="119"/>
    </row>
    <row r="67" spans="2:13" ht="45" customHeight="1">
      <c r="B67" s="34" t="s">
        <v>49</v>
      </c>
      <c r="C67" s="32"/>
      <c r="D67" s="181" t="s">
        <v>41</v>
      </c>
      <c r="E67" s="182"/>
      <c r="F67" s="181" t="s">
        <v>61</v>
      </c>
      <c r="G67" s="182"/>
      <c r="H67" s="60" t="s">
        <v>51</v>
      </c>
    </row>
    <row r="68" spans="2:13">
      <c r="B68" s="36" t="s">
        <v>34</v>
      </c>
      <c r="C68" s="37" t="s">
        <v>116</v>
      </c>
      <c r="D68" s="183">
        <v>5</v>
      </c>
      <c r="E68" s="184"/>
      <c r="F68" s="185"/>
      <c r="G68" s="186"/>
      <c r="H68" s="19"/>
    </row>
    <row r="69" spans="2:13">
      <c r="B69" s="38" t="s">
        <v>27</v>
      </c>
      <c r="C69" s="39" t="s">
        <v>117</v>
      </c>
      <c r="D69" s="163">
        <v>2</v>
      </c>
      <c r="E69" s="164"/>
      <c r="F69" s="165"/>
      <c r="G69" s="166"/>
      <c r="H69" s="20"/>
    </row>
    <row r="70" spans="2:13">
      <c r="B70" s="38" t="s">
        <v>28</v>
      </c>
      <c r="C70" s="39" t="s">
        <v>35</v>
      </c>
      <c r="D70" s="163">
        <v>1</v>
      </c>
      <c r="E70" s="164"/>
      <c r="F70" s="165"/>
      <c r="G70" s="166"/>
      <c r="H70" s="20"/>
    </row>
    <row r="71" spans="2:13">
      <c r="B71" s="38" t="s">
        <v>29</v>
      </c>
      <c r="C71" s="39" t="s">
        <v>118</v>
      </c>
      <c r="D71" s="163">
        <v>1</v>
      </c>
      <c r="E71" s="164"/>
      <c r="F71" s="165"/>
      <c r="G71" s="166"/>
      <c r="H71" s="20"/>
    </row>
    <row r="72" spans="2:13">
      <c r="B72" s="38" t="s">
        <v>119</v>
      </c>
      <c r="C72" s="39" t="s">
        <v>120</v>
      </c>
      <c r="D72" s="163">
        <v>1</v>
      </c>
      <c r="E72" s="164"/>
      <c r="F72" s="165"/>
      <c r="G72" s="166"/>
      <c r="H72" s="20"/>
    </row>
    <row r="73" spans="2:13">
      <c r="B73" s="38" t="s">
        <v>30</v>
      </c>
      <c r="C73" s="39" t="s">
        <v>121</v>
      </c>
      <c r="D73" s="163">
        <v>1</v>
      </c>
      <c r="E73" s="164"/>
      <c r="F73" s="165"/>
      <c r="G73" s="166"/>
      <c r="H73" s="20"/>
    </row>
    <row r="74" spans="2:13">
      <c r="B74" s="38" t="s">
        <v>122</v>
      </c>
      <c r="C74" s="39" t="s">
        <v>125</v>
      </c>
      <c r="D74" s="163">
        <v>1</v>
      </c>
      <c r="E74" s="164"/>
      <c r="F74" s="165"/>
      <c r="G74" s="166"/>
      <c r="H74" s="20"/>
    </row>
    <row r="75" spans="2:13">
      <c r="B75" s="38" t="s">
        <v>123</v>
      </c>
      <c r="C75" s="39" t="s">
        <v>126</v>
      </c>
      <c r="D75" s="163">
        <v>1</v>
      </c>
      <c r="E75" s="164"/>
      <c r="F75" s="165"/>
      <c r="G75" s="166"/>
      <c r="H75" s="20"/>
    </row>
    <row r="76" spans="2:13">
      <c r="B76" s="38" t="s">
        <v>124</v>
      </c>
      <c r="C76" s="39" t="s">
        <v>127</v>
      </c>
      <c r="D76" s="163">
        <v>1</v>
      </c>
      <c r="E76" s="164"/>
      <c r="F76" s="165"/>
      <c r="G76" s="166"/>
      <c r="H76" s="20"/>
    </row>
    <row r="77" spans="2:13">
      <c r="B77" s="38" t="s">
        <v>31</v>
      </c>
      <c r="C77" s="39" t="s">
        <v>128</v>
      </c>
      <c r="D77" s="163">
        <v>3</v>
      </c>
      <c r="E77" s="164"/>
      <c r="F77" s="165"/>
      <c r="G77" s="166"/>
      <c r="H77" s="20"/>
    </row>
    <row r="78" spans="2:13">
      <c r="B78" s="38" t="s">
        <v>32</v>
      </c>
      <c r="C78" s="39" t="s">
        <v>36</v>
      </c>
      <c r="D78" s="163">
        <v>2</v>
      </c>
      <c r="E78" s="164"/>
      <c r="F78" s="165"/>
      <c r="G78" s="166"/>
      <c r="H78" s="20"/>
    </row>
    <row r="79" spans="2:13">
      <c r="B79" s="38" t="s">
        <v>33</v>
      </c>
      <c r="C79" s="39" t="s">
        <v>129</v>
      </c>
      <c r="D79" s="163">
        <v>2</v>
      </c>
      <c r="E79" s="164"/>
      <c r="F79" s="165"/>
      <c r="G79" s="166"/>
      <c r="H79" s="20"/>
    </row>
    <row r="80" spans="2:13">
      <c r="B80" s="38" t="s">
        <v>130</v>
      </c>
      <c r="C80" s="39" t="s">
        <v>131</v>
      </c>
      <c r="D80" s="187">
        <v>3</v>
      </c>
      <c r="E80" s="188"/>
      <c r="F80" s="161"/>
      <c r="G80" s="162"/>
      <c r="H80" s="20"/>
    </row>
    <row r="81" spans="2:13" ht="27.75" customHeight="1">
      <c r="B81" s="43"/>
      <c r="C81" s="44"/>
      <c r="D81" s="64" t="s">
        <v>56</v>
      </c>
      <c r="E81" s="40">
        <f>SUM(D68:E80)</f>
        <v>24</v>
      </c>
      <c r="F81" s="63" t="s">
        <v>55</v>
      </c>
      <c r="G81" s="40">
        <f>SUM(F68:G80)</f>
        <v>0</v>
      </c>
      <c r="H81" s="45"/>
      <c r="I81" s="119"/>
      <c r="J81" s="119"/>
      <c r="K81" s="119"/>
      <c r="L81" s="119"/>
      <c r="M81" s="119"/>
    </row>
    <row r="82" spans="2:13" ht="27.75" customHeight="1">
      <c r="B82" s="4"/>
      <c r="C82" s="11"/>
      <c r="D82" s="67"/>
      <c r="E82" s="68"/>
      <c r="F82" s="67"/>
      <c r="G82" s="66"/>
      <c r="H82" s="4"/>
      <c r="I82" s="119"/>
      <c r="J82" s="119"/>
      <c r="K82" s="119"/>
      <c r="L82" s="119"/>
      <c r="M82" s="119"/>
    </row>
    <row r="83" spans="2:13" ht="17.100000000000001" customHeight="1">
      <c r="B83" s="2"/>
      <c r="C83" s="12"/>
      <c r="D83" s="12"/>
      <c r="E83" s="69"/>
      <c r="F83" s="12"/>
      <c r="G83" s="10"/>
      <c r="H83" s="2"/>
      <c r="I83" s="119"/>
      <c r="J83" s="119"/>
      <c r="K83" s="119"/>
      <c r="L83" s="119"/>
      <c r="M83" s="119"/>
    </row>
    <row r="84" spans="2:13" ht="42" customHeight="1">
      <c r="B84" s="34" t="s">
        <v>132</v>
      </c>
      <c r="C84" s="32"/>
      <c r="D84" s="181" t="s">
        <v>41</v>
      </c>
      <c r="E84" s="182"/>
      <c r="F84" s="181" t="s">
        <v>61</v>
      </c>
      <c r="G84" s="182"/>
      <c r="H84" s="60" t="s">
        <v>51</v>
      </c>
      <c r="I84" s="116"/>
      <c r="J84" s="116"/>
      <c r="K84" s="116"/>
      <c r="L84" s="116"/>
      <c r="M84" s="116"/>
    </row>
    <row r="85" spans="2:13" ht="17.100000000000001" customHeight="1">
      <c r="B85" s="36" t="s">
        <v>133</v>
      </c>
      <c r="C85" s="37" t="s">
        <v>17</v>
      </c>
      <c r="D85" s="169" t="s">
        <v>143</v>
      </c>
      <c r="E85" s="170"/>
      <c r="F85" s="179"/>
      <c r="G85" s="180"/>
      <c r="H85" s="19"/>
      <c r="I85" s="118"/>
      <c r="J85" s="118"/>
      <c r="K85" s="118"/>
      <c r="L85" s="118"/>
      <c r="M85" s="118"/>
    </row>
    <row r="86" spans="2:13" ht="17.100000000000001" customHeight="1">
      <c r="B86" s="38" t="s">
        <v>134</v>
      </c>
      <c r="C86" s="39" t="s">
        <v>50</v>
      </c>
      <c r="D86" s="167" t="s">
        <v>143</v>
      </c>
      <c r="E86" s="168"/>
      <c r="F86" s="177"/>
      <c r="G86" s="178"/>
      <c r="H86" s="20"/>
      <c r="I86" s="118"/>
      <c r="J86" s="118"/>
      <c r="K86" s="118"/>
      <c r="L86" s="118"/>
      <c r="M86" s="118"/>
    </row>
    <row r="87" spans="2:13" ht="27.75" customHeight="1">
      <c r="B87" s="43"/>
      <c r="C87" s="43"/>
      <c r="D87" s="47"/>
      <c r="E87" s="48"/>
      <c r="F87" s="64" t="s">
        <v>55</v>
      </c>
      <c r="G87" s="40">
        <f>IF(SUM(F85:G86)&gt;=10,10,SUM(F85:G86))</f>
        <v>0</v>
      </c>
      <c r="H87" s="45"/>
      <c r="I87" s="3"/>
      <c r="J87" s="3"/>
      <c r="K87" s="3"/>
      <c r="L87" s="3"/>
      <c r="M87" s="3"/>
    </row>
    <row r="88" spans="2:13" ht="17.100000000000001" customHeight="1"/>
    <row r="99" spans="18:18">
      <c r="R99" s="118"/>
    </row>
    <row r="100" spans="18:18">
      <c r="R100" s="118"/>
    </row>
    <row r="101" spans="18:18">
      <c r="R101" s="118"/>
    </row>
  </sheetData>
  <sheetProtection algorithmName="SHA-512" hashValue="klSP9LjGSvUzcRpxrn4kf9C6HFuq2snxntFS+mhfrl2M1YtRe2Zq/PtfVrICCZB55ZAABbBWXRmEV2vlp8oleQ==" saltValue="0Z/IJ6J9oOWXlOOpSjdcAg==" spinCount="100000" sheet="1" objects="1" scenarios="1" selectLockedCells="1"/>
  <protectedRanges>
    <protectedRange sqref="F4:H5 F10:H17 F22:H44 F49:H56 F61:H64 F68:H81 F68:H80 F85:H86" name="Range1" securityDescriptor="O:WDG:WDD:(A;;CC;;;WD)"/>
  </protectedRanges>
  <mergeCells count="134">
    <mergeCell ref="D37:E37"/>
    <mergeCell ref="D41:E41"/>
    <mergeCell ref="F33:G33"/>
    <mergeCell ref="F37:G37"/>
    <mergeCell ref="F41:G41"/>
    <mergeCell ref="D16:E16"/>
    <mergeCell ref="F16:G16"/>
    <mergeCell ref="D4:E4"/>
    <mergeCell ref="F4:G4"/>
    <mergeCell ref="D5:E5"/>
    <mergeCell ref="F5:G5"/>
    <mergeCell ref="D13:E13"/>
    <mergeCell ref="F13:G13"/>
    <mergeCell ref="D14:E14"/>
    <mergeCell ref="F14:G14"/>
    <mergeCell ref="D15:E15"/>
    <mergeCell ref="F15:G15"/>
    <mergeCell ref="D17:E17"/>
    <mergeCell ref="F17:G17"/>
    <mergeCell ref="D27:E27"/>
    <mergeCell ref="F27:G27"/>
    <mergeCell ref="D21:E21"/>
    <mergeCell ref="F21:G21"/>
    <mergeCell ref="D22:E22"/>
    <mergeCell ref="D3:E3"/>
    <mergeCell ref="F3:G3"/>
    <mergeCell ref="D9:E9"/>
    <mergeCell ref="F9:G9"/>
    <mergeCell ref="D10:E10"/>
    <mergeCell ref="F10:G10"/>
    <mergeCell ref="D11:E11"/>
    <mergeCell ref="F11:G11"/>
    <mergeCell ref="D12:E12"/>
    <mergeCell ref="F12:G12"/>
    <mergeCell ref="F22:G22"/>
    <mergeCell ref="D23:E23"/>
    <mergeCell ref="F23:G23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D39:E39"/>
    <mergeCell ref="D40:E40"/>
    <mergeCell ref="D42:E42"/>
    <mergeCell ref="D43:E43"/>
    <mergeCell ref="D48:E48"/>
    <mergeCell ref="F48:G48"/>
    <mergeCell ref="D49:E49"/>
    <mergeCell ref="F49:G49"/>
    <mergeCell ref="D53:E53"/>
    <mergeCell ref="F53:G53"/>
    <mergeCell ref="F44:G44"/>
    <mergeCell ref="D30:E30"/>
    <mergeCell ref="F30:G30"/>
    <mergeCell ref="D31:E31"/>
    <mergeCell ref="D32:E32"/>
    <mergeCell ref="F31:G31"/>
    <mergeCell ref="F32:G32"/>
    <mergeCell ref="D34:E34"/>
    <mergeCell ref="D35:E35"/>
    <mergeCell ref="D36:E36"/>
    <mergeCell ref="F34:G34"/>
    <mergeCell ref="F35:G35"/>
    <mergeCell ref="F36:G36"/>
    <mergeCell ref="D33:E33"/>
    <mergeCell ref="F38:G38"/>
    <mergeCell ref="F39:G39"/>
    <mergeCell ref="D84:E84"/>
    <mergeCell ref="F84:G84"/>
    <mergeCell ref="D44:E44"/>
    <mergeCell ref="F55:G55"/>
    <mergeCell ref="F56:G56"/>
    <mergeCell ref="D62:E62"/>
    <mergeCell ref="D63:E63"/>
    <mergeCell ref="D64:E64"/>
    <mergeCell ref="F62:G62"/>
    <mergeCell ref="F63:G63"/>
    <mergeCell ref="F64:G64"/>
    <mergeCell ref="D69:E69"/>
    <mergeCell ref="D70:E70"/>
    <mergeCell ref="D71:E71"/>
    <mergeCell ref="D61:E61"/>
    <mergeCell ref="F61:G61"/>
    <mergeCell ref="D60:E60"/>
    <mergeCell ref="F60:G60"/>
    <mergeCell ref="D38:E38"/>
    <mergeCell ref="F40:G40"/>
    <mergeCell ref="F42:G42"/>
    <mergeCell ref="F43:G43"/>
    <mergeCell ref="D86:E86"/>
    <mergeCell ref="D85:E85"/>
    <mergeCell ref="D50:E50"/>
    <mergeCell ref="D51:E51"/>
    <mergeCell ref="D52:E52"/>
    <mergeCell ref="D54:E54"/>
    <mergeCell ref="D55:E55"/>
    <mergeCell ref="D56:E56"/>
    <mergeCell ref="F50:G50"/>
    <mergeCell ref="F51:G51"/>
    <mergeCell ref="F52:G52"/>
    <mergeCell ref="F54:G54"/>
    <mergeCell ref="F85:G85"/>
    <mergeCell ref="F86:G86"/>
    <mergeCell ref="D67:E67"/>
    <mergeCell ref="F67:G67"/>
    <mergeCell ref="D68:E68"/>
    <mergeCell ref="F68:G68"/>
    <mergeCell ref="D77:E77"/>
    <mergeCell ref="D78:E78"/>
    <mergeCell ref="D79:E79"/>
    <mergeCell ref="D80:E80"/>
    <mergeCell ref="F69:G69"/>
    <mergeCell ref="F70:G70"/>
    <mergeCell ref="F80:G80"/>
    <mergeCell ref="D72:E72"/>
    <mergeCell ref="D73:E73"/>
    <mergeCell ref="D74:E74"/>
    <mergeCell ref="D75:E75"/>
    <mergeCell ref="D76:E76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</mergeCells>
  <conditionalFormatting sqref="H4:H5 H10:H17 H22:H44 H49:H56 H61:H64 H68:H80 H85:H86">
    <cfRule type="expression" dxfId="3" priority="4">
      <formula>IF(OR(AND(F4&lt;&gt;"NS",F4&lt;&gt;"",H4="No"),(AND(F4="NS",H4="Yes"))),TRUE,FALSE)</formula>
    </cfRule>
  </conditionalFormatting>
  <conditionalFormatting sqref="F49:G50">
    <cfRule type="expression" dxfId="2" priority="1">
      <formula>IF(AND(ISNUMBER($F$49),ISNUMBER($F$50)),TRUE,FALSE)</formula>
    </cfRule>
  </conditionalFormatting>
  <conditionalFormatting sqref="F4:H5 F10:H17 F22:H44 F49:H56 F61:H64 F68:H80 F85:H86">
    <cfRule type="containsBlanks" dxfId="1" priority="3">
      <formula>LEN(TRIM(F4))=0</formula>
    </cfRule>
  </conditionalFormatting>
  <dataValidations count="1">
    <dataValidation type="list" allowBlank="1" showInputMessage="1" showErrorMessage="1" sqref="C30" xr:uid="{827D9402-0F5A-484B-AE29-5AE369D7F2FA}">
      <formula1>$E$2:$E$4</formula1>
    </dataValidation>
  </dataValidations>
  <pageMargins left="0.23622047244094499" right="0.23622047244094499" top="0.74803149606299202" bottom="0.74803149606299202" header="0.31496062992126" footer="0.31496062992126"/>
  <pageSetup paperSize="9" scale="60" fitToHeight="0" orientation="portrait" r:id="rId1"/>
  <headerFooter>
    <oddHeader>&amp;RDoc. No.: PAM-FM-014</oddHeader>
    <oddFooter>&amp;LCredit Summary BI Credit Summary (PAM-FM-014)&amp;CPage &amp;P&amp;RRev 1.0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B8DC7DC1-147C-4660-8646-AAEFEADA2061}">
          <x14:formula1>
            <xm:f>'pull down list'!$C$1</xm:f>
          </x14:formula1>
          <xm:sqref>F22:G24 F10:G10</xm:sqref>
        </x14:dataValidation>
        <x14:dataValidation type="list" allowBlank="1" showInputMessage="1" showErrorMessage="1" xr:uid="{3401B532-385C-4711-A28F-F98253F5DF6C}">
          <x14:formula1>
            <xm:f>'pull down list'!$F$1:$F$2</xm:f>
          </x14:formula1>
          <xm:sqref>F64:G64 F14:G15 F17:G17 F52:G53</xm:sqref>
        </x14:dataValidation>
        <x14:dataValidation type="list" allowBlank="1" showInputMessage="1" showErrorMessage="1" xr:uid="{1657F985-1A41-4D31-8C31-5347138DC50A}">
          <x14:formula1>
            <xm:f>'pull down list'!$H$1:$H$16</xm:f>
          </x14:formula1>
          <xm:sqref>F49:G50</xm:sqref>
        </x14:dataValidation>
        <x14:dataValidation type="list" allowBlank="1" showInputMessage="1" showErrorMessage="1" xr:uid="{1AF86294-28EF-4919-B4B5-FD0665C40924}">
          <x14:formula1>
            <xm:f>'pull down list'!$A$1:$A$5</xm:f>
          </x14:formula1>
          <xm:sqref>F4:G4</xm:sqref>
        </x14:dataValidation>
        <x14:dataValidation type="list" allowBlank="1" showInputMessage="1" showErrorMessage="1" xr:uid="{6B712749-8346-4D93-B2E5-8AB5773094BB}">
          <x14:formula1>
            <xm:f>'pull down list'!$B$1:$B$3</xm:f>
          </x14:formula1>
          <xm:sqref>F5:G5</xm:sqref>
        </x14:dataValidation>
        <x14:dataValidation type="list" allowBlank="1" showInputMessage="1" showErrorMessage="1" xr:uid="{B0B20BE9-8020-4AC6-A2A2-5EC494BBF5F9}">
          <x14:formula1>
            <xm:f>'pull down list'!$D$1:$D$2</xm:f>
          </x14:formula1>
          <xm:sqref>F11:G13 F16:G16 F28:G29 F70:G76 G42:G43 F42:F43 F54:G54 F56:G56 F61:G61 F63:G63</xm:sqref>
        </x14:dataValidation>
        <x14:dataValidation type="list" allowBlank="1" showInputMessage="1" showErrorMessage="1" xr:uid="{1158A11D-D340-4CCC-9344-F5707C444CF4}">
          <x14:formula1>
            <xm:f>'pull down list'!$G$1:$G$4</xm:f>
          </x14:formula1>
          <xm:sqref>F26:G27 F51:G51 F80:G80</xm:sqref>
        </x14:dataValidation>
        <x14:dataValidation type="list" allowBlank="1" showInputMessage="1" showErrorMessage="1" xr:uid="{67D1C427-6D1A-4918-8199-57A997E885C1}">
          <x14:formula1>
            <xm:f>'pull down list'!$I$1:$I$2</xm:f>
          </x14:formula1>
          <xm:sqref>F55:G55 F77:G77</xm:sqref>
        </x14:dataValidation>
        <x14:dataValidation type="list" allowBlank="1" showInputMessage="1" showErrorMessage="1" xr:uid="{A41F4AE6-BE9B-48F6-B7B2-BDE46EA2BE5A}">
          <x14:formula1>
            <xm:f>'pull down list'!$J$1:$J$6</xm:f>
          </x14:formula1>
          <xm:sqref>F68:G68</xm:sqref>
        </x14:dataValidation>
        <x14:dataValidation type="list" allowBlank="1" showInputMessage="1" showErrorMessage="1" xr:uid="{84E21C9C-BD16-4CA6-9E1E-540F8F679CFD}">
          <x14:formula1>
            <xm:f>'pull down list'!$K$1:$K$11</xm:f>
          </x14:formula1>
          <xm:sqref>F85:G86</xm:sqref>
        </x14:dataValidation>
        <x14:dataValidation type="list" allowBlank="1" showInputMessage="1" showErrorMessage="1" xr:uid="{DDCAFEDB-DE4D-430C-BFD6-C961819CE057}">
          <x14:formula1>
            <xm:f>'pull down list'!$E$1:$E$3</xm:f>
          </x14:formula1>
          <xm:sqref>F25:G25 F62:G62 F69:G69 F78:G79 F44:G44</xm:sqref>
        </x14:dataValidation>
        <x14:dataValidation type="list" allowBlank="1" showInputMessage="1" showErrorMessage="1" xr:uid="{DE64A7AC-717D-4F7C-A3D8-07C96978B60F}">
          <x14:formula1>
            <xm:f>'pull down list'!$E$1:$E$4</xm:f>
          </x14:formula1>
          <xm:sqref>F30:G30 F34:G34 F38:G38</xm:sqref>
        </x14:dataValidation>
        <x14:dataValidation type="list" allowBlank="1" showInputMessage="1" showErrorMessage="1" xr:uid="{3C0F9F8B-513E-4623-9481-94F88C35E79A}">
          <x14:formula1>
            <xm:f>'pull down list'!$D$1:$D$3</xm:f>
          </x14:formula1>
          <xm:sqref>F31:G32 F35:G36 F39:G40</xm:sqref>
        </x14:dataValidation>
        <x14:dataValidation type="list" allowBlank="1" showInputMessage="1" showErrorMessage="1" xr:uid="{8313878A-FA12-4E37-B2AF-1EE233AB1178}">
          <x14:formula1>
            <xm:f>'pull down list'!$I$1:$I$3</xm:f>
          </x14:formula1>
          <xm:sqref>F33:G33 F37:G37 F41:G41</xm:sqref>
        </x14:dataValidation>
        <x14:dataValidation type="list" allowBlank="1" showInputMessage="1" showErrorMessage="1" xr:uid="{3711E9FC-DBD7-45CB-80EC-818619CF676D}">
          <x14:formula1>
            <xm:f>'pull down list'!$L$2:$L$3</xm:f>
          </x14:formula1>
          <xm:sqref>H85:H86 H4:H5 H10:H17 H22:H44 H49:H56 H61:H64 H68:H80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1"/>
  <sheetViews>
    <sheetView tabSelected="1" view="pageBreakPreview" zoomScaleNormal="100" zoomScaleSheetLayoutView="100" workbookViewId="0">
      <selection activeCell="F11" sqref="F11"/>
    </sheetView>
  </sheetViews>
  <sheetFormatPr defaultRowHeight="15"/>
  <cols>
    <col min="1" max="1" width="3.42578125" customWidth="1"/>
    <col min="2" max="2" width="27.7109375" bestFit="1" customWidth="1"/>
    <col min="3" max="3" width="21.140625" bestFit="1" customWidth="1"/>
    <col min="4" max="4" width="16.140625" bestFit="1" customWidth="1"/>
    <col min="5" max="5" width="22.5703125" customWidth="1"/>
    <col min="6" max="6" width="19.5703125" bestFit="1" customWidth="1"/>
    <col min="9" max="9" width="0.140625" customWidth="1"/>
  </cols>
  <sheetData>
    <row r="2" spans="2:9">
      <c r="B2" s="52" t="s">
        <v>48</v>
      </c>
      <c r="C2" s="35" t="s">
        <v>52</v>
      </c>
      <c r="D2" s="35" t="s">
        <v>53</v>
      </c>
      <c r="E2" s="35" t="s">
        <v>54</v>
      </c>
      <c r="F2" s="56" t="s">
        <v>57</v>
      </c>
    </row>
    <row r="3" spans="2:9">
      <c r="B3" s="53" t="s">
        <v>63</v>
      </c>
      <c r="C3" s="23">
        <f>'Credit Summary'!E6</f>
        <v>8</v>
      </c>
      <c r="D3" s="23">
        <f>'Credit Summary'!G6</f>
        <v>0</v>
      </c>
      <c r="E3" s="27">
        <f>D3/C3</f>
        <v>0</v>
      </c>
      <c r="F3" s="57"/>
      <c r="I3">
        <f>IF('Target Rating'!F3="NA",0,IF('Target Rating'!F3="Platinum",5,IF('Target Rating'!F3="Gold",4,IF('Target Rating'!F3="Silver",3,IF('Target Rating'!F3="Bronze",2,1)))))</f>
        <v>1</v>
      </c>
    </row>
    <row r="4" spans="2:9">
      <c r="B4" s="54" t="s">
        <v>66</v>
      </c>
      <c r="C4" s="24">
        <f>'Credit Summary'!E18</f>
        <v>10</v>
      </c>
      <c r="D4" s="24">
        <f>'Credit Summary'!G18</f>
        <v>0</v>
      </c>
      <c r="E4" s="27">
        <f t="shared" ref="E4:E8" si="0">D4/C4</f>
        <v>0</v>
      </c>
      <c r="F4" s="57"/>
    </row>
    <row r="5" spans="2:9">
      <c r="B5" s="54" t="s">
        <v>62</v>
      </c>
      <c r="C5" s="24">
        <f>'Credit Summary'!E45</f>
        <v>26</v>
      </c>
      <c r="D5" s="24">
        <f>'Credit Summary'!G45</f>
        <v>0</v>
      </c>
      <c r="E5" s="27">
        <f t="shared" si="0"/>
        <v>0</v>
      </c>
      <c r="F5" s="58" t="str">
        <f>IF(D5&gt;=15,"Platinum",IF(D5&gt;=13,"Gold",IF(D5&gt;=11,"Silver",IF(D5&gt;=9,"Bronze","Unclassified"))))</f>
        <v>Unclassified</v>
      </c>
      <c r="I5">
        <f>IF('Target Rating'!F5="NA",0,IF('Target Rating'!F5="Platinum",5,IF('Target Rating'!F5="Gold",4,IF('Target Rating'!F5="Silver",3,IF('Target Rating'!F5="Bronze",2,1)))))</f>
        <v>1</v>
      </c>
    </row>
    <row r="6" spans="2:9">
      <c r="B6" s="54" t="s">
        <v>19</v>
      </c>
      <c r="C6" s="24">
        <f>'Credit Summary'!E57</f>
        <v>26</v>
      </c>
      <c r="D6" s="24">
        <f>'Credit Summary'!G57</f>
        <v>0</v>
      </c>
      <c r="E6" s="27">
        <f t="shared" si="0"/>
        <v>0</v>
      </c>
      <c r="F6" s="58" t="str">
        <f>IF(D6&gt;=18,"Platinum",IF(D6&gt;=16,"Gold",IF(D6&gt;=12,"Silver",IF(D6&gt;=10,"Bronze","Unclassified"))))</f>
        <v>Unclassified</v>
      </c>
    </row>
    <row r="7" spans="2:9">
      <c r="B7" s="54" t="s">
        <v>23</v>
      </c>
      <c r="C7" s="24">
        <f>'Credit Summary'!E65</f>
        <v>6</v>
      </c>
      <c r="D7" s="24">
        <f>'Credit Summary'!G65</f>
        <v>0</v>
      </c>
      <c r="E7" s="27">
        <f t="shared" si="0"/>
        <v>0</v>
      </c>
      <c r="F7" s="58"/>
      <c r="I7">
        <f>IF('Target Rating'!F7="NA",0,IF('Target Rating'!F7="Platinum",5,IF('Target Rating'!F7="Gold",4,IF('Target Rating'!F7="Silver",3,IF('Target Rating'!F7="Bronze",2,1)))))</f>
        <v>1</v>
      </c>
    </row>
    <row r="8" spans="2:9">
      <c r="B8" s="65" t="s">
        <v>49</v>
      </c>
      <c r="C8" s="24">
        <f>'Credit Summary'!E81</f>
        <v>24</v>
      </c>
      <c r="D8" s="24">
        <f>'Credit Summary'!G81</f>
        <v>0</v>
      </c>
      <c r="E8" s="27">
        <f t="shared" si="0"/>
        <v>0</v>
      </c>
      <c r="F8" s="58" t="str">
        <f>IF(D8&gt;=17,"Platinum",IF(D8&gt;=15,"Gold",IF(D8&gt;=12,"Silver",IF(D8&gt;=10,"Bronze","Unclassified"))))</f>
        <v>Unclassified</v>
      </c>
    </row>
    <row r="9" spans="2:9" ht="15" customHeight="1">
      <c r="B9" s="55" t="s">
        <v>132</v>
      </c>
      <c r="C9" s="28"/>
      <c r="D9" s="25">
        <f>'Credit Summary'!G87</f>
        <v>0</v>
      </c>
      <c r="E9" s="29"/>
      <c r="F9" s="59"/>
      <c r="I9">
        <f>IF('Target Rating'!F9="NA",0,IF('Target Rating'!F9="Platinum",5,IF('Target Rating'!F9="Gold",4,IF('Target Rating'!F9="Silver",3,IF('Target Rating'!F9="Bronze",2,1)))))</f>
        <v>1</v>
      </c>
    </row>
    <row r="10" spans="2:9" ht="14.25" customHeight="1">
      <c r="B10" s="26"/>
      <c r="C10" s="49" t="s">
        <v>161</v>
      </c>
      <c r="D10" s="113">
        <f>SUM(D3:D9)</f>
        <v>0</v>
      </c>
      <c r="E10" s="49" t="s">
        <v>58</v>
      </c>
      <c r="F10" s="40" t="str">
        <f>IF(AND(D5&gt;=15,D6&gt;=18,D8&gt;=17,D10&gt;=75),"Platinum",IF(AND(D5&gt;=13,D6&gt;=16,D8&gt;=15,D10&gt;=65),"Gold",IF(AND(D5&gt;=11,D6&gt;=12,D8&gt;=12,D10&gt;=55),"Silver",IF(AND(D5&gt;=9,D6&gt;=10,D8&gt;=10,D10&gt;=40),"Bronze","Unclassified"))))</f>
        <v>Unclassified</v>
      </c>
      <c r="I10">
        <f>IF('Target Rating'!F10="NA",0,IF('Target Rating'!F10="Platinum",5,IF('Target Rating'!F10="Gold",4,IF('Target Rating'!F10="Silver",3,IF('Target Rating'!F10="Bronze",2,1)))))</f>
        <v>1</v>
      </c>
    </row>
    <row r="11" spans="2:9">
      <c r="E11" s="49" t="s">
        <v>160</v>
      </c>
      <c r="F11" s="112"/>
    </row>
  </sheetData>
  <sheetProtection algorithmName="SHA-512" hashValue="4ETB62n1XJ/DjFPJevdQlyPfsFE1EOsVWuqmuhD9kFJGJ8JMh86C02pgmY0rbkBflq2k2msLdTMf7/dmq+FoOA==" saltValue="3EETp4J/sBNefqLXYuoH4w==" spinCount="100000" sheet="1" objects="1" scenarios="1" selectLockedCells="1"/>
  <protectedRanges>
    <protectedRange sqref="F11" name="Range1" securityDescriptor="O:WDG:WDD:(A;;CC;;;WD)"/>
  </protectedRanges>
  <conditionalFormatting sqref="F11">
    <cfRule type="containsBlanks" dxfId="0" priority="1">
      <formula>LEN(TRIM(F11))=0</formula>
    </cfRule>
  </conditionalFormatting>
  <dataValidations count="1">
    <dataValidation type="list" allowBlank="1" showInputMessage="1" showErrorMessage="1" sqref="F11" xr:uid="{099B724B-3E5C-404F-A8B4-828A794B3E14}">
      <formula1>"Platinum,Gold,Silver,Bronze,Unclassified"</formula1>
    </dataValidation>
  </dataValidations>
  <pageMargins left="0.7" right="0.7" top="0.75" bottom="0.75" header="0.3" footer="0.3"/>
  <pageSetup paperSize="9" scale="57" orientation="portrait" r:id="rId1"/>
  <headerFooter>
    <oddHeader>&amp;RDoc. No.: PAM-FM-014</oddHeader>
    <oddFooter>&amp;LCredit Summary BI Target Rating (PAM-FM-014)&amp;CPage &amp;P&amp;RRev 1.0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"/>
  <sheetViews>
    <sheetView workbookViewId="0">
      <selection activeCell="L5" sqref="L5"/>
    </sheetView>
  </sheetViews>
  <sheetFormatPr defaultRowHeight="15"/>
  <cols>
    <col min="1" max="16384" width="9.140625" style="70"/>
  </cols>
  <sheetData>
    <row r="1" spans="1:13">
      <c r="A1" s="70" t="s">
        <v>142</v>
      </c>
      <c r="B1" s="70" t="s">
        <v>142</v>
      </c>
      <c r="C1" s="70" t="s">
        <v>141</v>
      </c>
      <c r="D1" s="70" t="s">
        <v>142</v>
      </c>
      <c r="E1" s="70" t="s">
        <v>142</v>
      </c>
      <c r="F1" s="70" t="s">
        <v>142</v>
      </c>
      <c r="G1" s="70" t="s">
        <v>142</v>
      </c>
      <c r="H1" s="70" t="s">
        <v>142</v>
      </c>
      <c r="I1" s="70" t="s">
        <v>142</v>
      </c>
      <c r="J1" s="70" t="s">
        <v>142</v>
      </c>
      <c r="K1" s="70" t="s">
        <v>142</v>
      </c>
    </row>
    <row r="2" spans="1:13" ht="17.25" customHeight="1">
      <c r="A2" s="70">
        <v>5</v>
      </c>
      <c r="B2" s="70">
        <v>3</v>
      </c>
      <c r="D2" s="70">
        <v>1</v>
      </c>
      <c r="E2" s="70">
        <v>2</v>
      </c>
      <c r="F2" s="70">
        <v>2</v>
      </c>
      <c r="G2" s="70">
        <v>3</v>
      </c>
      <c r="H2" s="70">
        <v>14</v>
      </c>
      <c r="I2" s="70">
        <v>3</v>
      </c>
      <c r="J2" s="70">
        <v>5</v>
      </c>
      <c r="K2" s="70">
        <v>10</v>
      </c>
      <c r="L2" s="70" t="s">
        <v>158</v>
      </c>
      <c r="M2" s="70" t="s">
        <v>167</v>
      </c>
    </row>
    <row r="3" spans="1:13" ht="17.25" customHeight="1">
      <c r="A3" s="70">
        <v>4</v>
      </c>
      <c r="B3" s="70">
        <v>2</v>
      </c>
      <c r="D3" s="70" t="s">
        <v>166</v>
      </c>
      <c r="E3" s="70">
        <v>1</v>
      </c>
      <c r="G3" s="70">
        <v>2</v>
      </c>
      <c r="H3" s="70">
        <v>13</v>
      </c>
      <c r="I3" s="70" t="s">
        <v>166</v>
      </c>
      <c r="J3" s="70">
        <v>4</v>
      </c>
      <c r="K3" s="70">
        <v>9</v>
      </c>
      <c r="L3" s="70" t="s">
        <v>159</v>
      </c>
    </row>
    <row r="4" spans="1:13" ht="20.25" customHeight="1">
      <c r="A4" s="70">
        <v>3</v>
      </c>
      <c r="E4" s="70" t="s">
        <v>166</v>
      </c>
      <c r="G4" s="70">
        <v>1</v>
      </c>
      <c r="H4" s="70">
        <v>12</v>
      </c>
      <c r="J4" s="70">
        <v>3</v>
      </c>
      <c r="K4" s="70">
        <v>8</v>
      </c>
    </row>
    <row r="5" spans="1:13">
      <c r="A5" s="70">
        <v>2</v>
      </c>
      <c r="H5" s="70">
        <v>11</v>
      </c>
      <c r="J5" s="70">
        <v>2</v>
      </c>
      <c r="K5" s="70">
        <v>7</v>
      </c>
    </row>
    <row r="6" spans="1:13">
      <c r="A6" s="70">
        <v>1</v>
      </c>
      <c r="H6" s="70">
        <v>10</v>
      </c>
      <c r="J6" s="70">
        <v>1</v>
      </c>
      <c r="K6" s="70">
        <v>6</v>
      </c>
    </row>
    <row r="7" spans="1:13">
      <c r="H7" s="70">
        <v>9</v>
      </c>
      <c r="K7" s="70">
        <v>5</v>
      </c>
    </row>
    <row r="8" spans="1:13">
      <c r="H8" s="70">
        <v>8</v>
      </c>
      <c r="K8" s="70">
        <v>4</v>
      </c>
    </row>
    <row r="9" spans="1:13">
      <c r="H9" s="70">
        <v>7</v>
      </c>
      <c r="K9" s="70">
        <v>3</v>
      </c>
    </row>
    <row r="10" spans="1:13">
      <c r="H10" s="70">
        <v>6</v>
      </c>
      <c r="K10" s="70">
        <v>2</v>
      </c>
    </row>
    <row r="11" spans="1:13">
      <c r="H11" s="70">
        <v>5</v>
      </c>
      <c r="K11" s="70">
        <v>1</v>
      </c>
    </row>
    <row r="12" spans="1:13">
      <c r="H12" s="70">
        <v>4</v>
      </c>
    </row>
    <row r="13" spans="1:13">
      <c r="H13" s="70">
        <v>3</v>
      </c>
    </row>
    <row r="14" spans="1:13">
      <c r="H14" s="70">
        <v>2</v>
      </c>
    </row>
    <row r="15" spans="1:13">
      <c r="H15" s="70">
        <v>1</v>
      </c>
    </row>
    <row r="16" spans="1:13">
      <c r="H16" s="70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detail(BI)</vt:lpstr>
      <vt:lpstr>Credit Summary</vt:lpstr>
      <vt:lpstr>Target Rating</vt:lpstr>
      <vt:lpstr>pull down list</vt:lpstr>
      <vt:lpstr>'Credit Summary'!Print_Area</vt:lpstr>
      <vt:lpstr>'detail(BI)'!Print_Area</vt:lpstr>
      <vt:lpstr>'Target Rating'!Print_Area</vt:lpstr>
      <vt:lpstr>'Credit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temp_project</dc:creator>
  <cp:lastModifiedBy>Carmen Cheng</cp:lastModifiedBy>
  <cp:lastPrinted>2018-09-05T09:22:08Z</cp:lastPrinted>
  <dcterms:created xsi:type="dcterms:W3CDTF">2014-01-29T08:24:54Z</dcterms:created>
  <dcterms:modified xsi:type="dcterms:W3CDTF">2018-09-05T09:22:12Z</dcterms:modified>
</cp:coreProperties>
</file>